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comitalia-my.sharepoint.com/personal/00252260_telecomitalia_it/Documents/Area PRO/2024-25/FIP/Calendari/"/>
    </mc:Choice>
  </mc:AlternateContent>
  <xr:revisionPtr revIDLastSave="4921" documentId="8_{887C6791-61CC-48F5-9DA5-D1EE28A3819B}" xr6:coauthVersionLast="47" xr6:coauthVersionMax="47" xr10:uidLastSave="{408F3A48-EC3C-4029-BF5A-96BDD8DFFA2A}"/>
  <bookViews>
    <workbookView xWindow="-120" yWindow="-120" windowWidth="29040" windowHeight="15840" xr2:uid="{FAE0D79A-C149-44BB-8FE4-EF94742DCA99}"/>
  </bookViews>
  <sheets>
    <sheet name="ALL" sheetId="87" r:id="rId1"/>
    <sheet name="Per giorno" sheetId="105" r:id="rId2"/>
    <sheet name="W-L" sheetId="72" r:id="rId3"/>
  </sheets>
  <definedNames>
    <definedName name="_xlnm._FilterDatabase" localSheetId="0" hidden="1">ALL!$A$1:$K$568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4" i="87" l="1"/>
  <c r="K566" i="87"/>
  <c r="C566" i="87"/>
  <c r="K558" i="87"/>
  <c r="C558" i="87"/>
  <c r="K555" i="87"/>
  <c r="C555" i="87"/>
  <c r="K498" i="87"/>
  <c r="C498" i="87"/>
  <c r="K483" i="87"/>
  <c r="C483" i="87"/>
  <c r="C562" i="87"/>
  <c r="C561" i="87"/>
  <c r="C557" i="87"/>
  <c r="C543" i="87"/>
  <c r="C524" i="87"/>
  <c r="C567" i="87"/>
  <c r="C565" i="87"/>
  <c r="C564" i="87"/>
  <c r="C563" i="87"/>
  <c r="C560" i="87"/>
  <c r="C559" i="87"/>
  <c r="C556" i="87"/>
  <c r="C554" i="87"/>
  <c r="C553" i="87"/>
  <c r="C552" i="87"/>
  <c r="C551" i="87"/>
  <c r="C550" i="87"/>
  <c r="C549" i="87"/>
  <c r="C548" i="87"/>
  <c r="C547" i="87"/>
  <c r="C546" i="87"/>
  <c r="C545" i="87"/>
  <c r="C544" i="87"/>
  <c r="C542" i="87"/>
  <c r="C541" i="87"/>
  <c r="C540" i="87"/>
  <c r="C539" i="87"/>
  <c r="C538" i="87"/>
  <c r="C537" i="87"/>
  <c r="C536" i="87"/>
  <c r="C535" i="87"/>
  <c r="C534" i="87"/>
  <c r="C533" i="87"/>
  <c r="C532" i="87"/>
  <c r="C531" i="87"/>
  <c r="C530" i="87"/>
  <c r="C529" i="87"/>
  <c r="C528" i="87"/>
  <c r="C527" i="87"/>
  <c r="C526" i="87"/>
  <c r="C525" i="87"/>
  <c r="C523" i="87"/>
  <c r="C521" i="87"/>
  <c r="C520" i="87"/>
  <c r="C519" i="87"/>
  <c r="C518" i="87"/>
  <c r="C517" i="87"/>
  <c r="C516" i="87"/>
  <c r="C515" i="87"/>
  <c r="C513" i="87"/>
  <c r="C512" i="87"/>
  <c r="C511" i="87"/>
  <c r="C510" i="87"/>
  <c r="C509" i="87"/>
  <c r="C508" i="87"/>
  <c r="C507" i="87"/>
  <c r="C506" i="87"/>
  <c r="C505" i="87"/>
  <c r="C504" i="87"/>
  <c r="C503" i="87"/>
  <c r="C502" i="87"/>
  <c r="C501" i="87"/>
  <c r="C500" i="87"/>
  <c r="C499" i="87"/>
  <c r="C497" i="87"/>
  <c r="C496" i="87"/>
  <c r="C495" i="87"/>
  <c r="C494" i="87"/>
  <c r="C493" i="87"/>
  <c r="C492" i="87"/>
  <c r="C491" i="87"/>
  <c r="C490" i="87"/>
  <c r="C489" i="87"/>
  <c r="C488" i="87"/>
  <c r="C487" i="87"/>
  <c r="C486" i="87"/>
  <c r="C485" i="87"/>
  <c r="C484" i="87"/>
  <c r="C482" i="87"/>
  <c r="C481" i="87"/>
  <c r="C480" i="87"/>
  <c r="C479" i="87"/>
  <c r="C478" i="87"/>
  <c r="C477" i="87"/>
  <c r="C476" i="87"/>
  <c r="C475" i="87"/>
  <c r="C474" i="87"/>
  <c r="C473" i="87"/>
  <c r="C472" i="87"/>
  <c r="C471" i="87"/>
  <c r="C470" i="87"/>
  <c r="C469" i="87"/>
  <c r="C468" i="87"/>
  <c r="C467" i="87"/>
  <c r="C466" i="87"/>
  <c r="C465" i="87"/>
  <c r="C464" i="87"/>
  <c r="C463" i="87"/>
  <c r="C462" i="87"/>
  <c r="C461" i="87"/>
  <c r="C460" i="87"/>
  <c r="C459" i="87"/>
  <c r="C458" i="87"/>
  <c r="C457" i="87"/>
  <c r="C456" i="87"/>
  <c r="C455" i="87"/>
  <c r="C454" i="87"/>
  <c r="C453" i="87"/>
  <c r="C452" i="87"/>
  <c r="C451" i="87"/>
  <c r="C450" i="87"/>
  <c r="C449" i="87"/>
  <c r="C448" i="87"/>
  <c r="C447" i="87"/>
  <c r="C446" i="87"/>
  <c r="C445" i="87"/>
  <c r="C444" i="87"/>
  <c r="C443" i="87"/>
  <c r="C442" i="87"/>
  <c r="C441" i="87"/>
  <c r="C440" i="87"/>
  <c r="C439" i="87"/>
  <c r="C438" i="87"/>
  <c r="C437" i="87"/>
  <c r="C436" i="87"/>
  <c r="C435" i="87"/>
  <c r="C434" i="87"/>
  <c r="C433" i="87"/>
  <c r="C432" i="87"/>
  <c r="C431" i="87"/>
  <c r="C430" i="87"/>
  <c r="C429" i="87"/>
  <c r="C428" i="87"/>
  <c r="C427" i="87"/>
  <c r="C426" i="87"/>
  <c r="C425" i="87"/>
  <c r="C424" i="87"/>
  <c r="C423" i="87"/>
  <c r="C422" i="87"/>
  <c r="C421" i="87"/>
  <c r="C420" i="87"/>
  <c r="C419" i="87"/>
  <c r="C418" i="87"/>
  <c r="C417" i="87"/>
  <c r="C416" i="87"/>
  <c r="C415" i="87"/>
  <c r="C414" i="87"/>
  <c r="C413" i="87"/>
  <c r="C412" i="87"/>
  <c r="C411" i="87"/>
  <c r="C410" i="87"/>
  <c r="C409" i="87"/>
  <c r="C408" i="87"/>
  <c r="C407" i="87"/>
  <c r="C406" i="87"/>
  <c r="C405" i="87"/>
  <c r="C404" i="87"/>
  <c r="C403" i="87"/>
  <c r="C402" i="87"/>
  <c r="C401" i="87"/>
  <c r="C400" i="87"/>
  <c r="C399" i="87"/>
  <c r="C398" i="87"/>
  <c r="C397" i="87"/>
  <c r="C396" i="87"/>
  <c r="C395" i="87"/>
  <c r="C394" i="87"/>
  <c r="C393" i="87"/>
  <c r="C392" i="87"/>
  <c r="C391" i="87"/>
  <c r="C390" i="87"/>
  <c r="C389" i="87"/>
  <c r="C388" i="87"/>
  <c r="C387" i="87"/>
  <c r="C386" i="87"/>
  <c r="C385" i="87"/>
  <c r="C384" i="87"/>
  <c r="C383" i="87"/>
  <c r="C382" i="87"/>
  <c r="C381" i="87"/>
  <c r="C380" i="87"/>
  <c r="C379" i="87"/>
  <c r="C378" i="87"/>
  <c r="C377" i="87"/>
  <c r="C376" i="87"/>
  <c r="C375" i="87"/>
  <c r="C374" i="87"/>
  <c r="C373" i="87"/>
  <c r="C372" i="87"/>
  <c r="C371" i="87"/>
  <c r="C370" i="87"/>
  <c r="C369" i="87"/>
  <c r="C368" i="87"/>
  <c r="C367" i="87"/>
  <c r="C366" i="87"/>
  <c r="C365" i="87"/>
  <c r="C364" i="87"/>
  <c r="C363" i="87"/>
  <c r="C362" i="87"/>
  <c r="C361" i="87"/>
  <c r="C360" i="87"/>
  <c r="C359" i="87"/>
  <c r="C358" i="87"/>
  <c r="C357" i="87"/>
  <c r="C356" i="87"/>
  <c r="C355" i="87"/>
  <c r="C354" i="87"/>
  <c r="C353" i="87"/>
  <c r="C352" i="87"/>
  <c r="C351" i="87"/>
  <c r="C350" i="87"/>
  <c r="C349" i="87"/>
  <c r="C348" i="87"/>
  <c r="C347" i="87"/>
  <c r="C346" i="87"/>
  <c r="C345" i="87"/>
  <c r="C344" i="87"/>
  <c r="C343" i="87"/>
  <c r="C342" i="87"/>
  <c r="C341" i="87"/>
  <c r="C340" i="87"/>
  <c r="C339" i="87"/>
  <c r="C338" i="87"/>
  <c r="C337" i="87"/>
  <c r="C336" i="87"/>
  <c r="C335" i="87"/>
  <c r="C334" i="87"/>
  <c r="C333" i="87"/>
  <c r="C332" i="87"/>
  <c r="C331" i="87"/>
  <c r="C330" i="87"/>
  <c r="C329" i="87"/>
  <c r="C328" i="87"/>
  <c r="C327" i="87"/>
  <c r="C326" i="87"/>
  <c r="C325" i="87"/>
  <c r="C324" i="87"/>
  <c r="C323" i="87"/>
  <c r="C322" i="87"/>
  <c r="C321" i="87"/>
  <c r="C320" i="87"/>
  <c r="C319" i="87"/>
  <c r="C318" i="87"/>
  <c r="C317" i="87"/>
  <c r="C316" i="87"/>
  <c r="C315" i="87"/>
  <c r="C314" i="87"/>
  <c r="C313" i="87"/>
  <c r="C312" i="87"/>
  <c r="C311" i="87"/>
  <c r="C310" i="87"/>
  <c r="C309" i="87"/>
  <c r="C308" i="87"/>
  <c r="C307" i="87"/>
  <c r="C306" i="87"/>
  <c r="C305" i="87"/>
  <c r="C304" i="87"/>
  <c r="C303" i="87"/>
  <c r="C302" i="87"/>
  <c r="C301" i="87"/>
  <c r="C300" i="87"/>
  <c r="C299" i="87"/>
  <c r="C298" i="87"/>
  <c r="C297" i="87"/>
  <c r="C296" i="87"/>
  <c r="C295" i="87"/>
  <c r="C294" i="87"/>
  <c r="C293" i="87"/>
  <c r="C292" i="87"/>
  <c r="C291" i="87"/>
  <c r="C290" i="87"/>
  <c r="C289" i="87"/>
  <c r="C288" i="87"/>
  <c r="C287" i="87"/>
  <c r="C286" i="87"/>
  <c r="C285" i="87"/>
  <c r="C284" i="87"/>
  <c r="C283" i="87"/>
  <c r="C282" i="87"/>
  <c r="C281" i="87"/>
  <c r="C280" i="87"/>
  <c r="C279" i="87"/>
  <c r="C278" i="87"/>
  <c r="C277" i="87"/>
  <c r="C276" i="87"/>
  <c r="C275" i="87"/>
  <c r="C274" i="87"/>
  <c r="C273" i="87"/>
  <c r="C272" i="87"/>
  <c r="C271" i="87"/>
  <c r="C270" i="87"/>
  <c r="C269" i="87"/>
  <c r="C268" i="87"/>
  <c r="C267" i="87"/>
  <c r="C266" i="87"/>
  <c r="C265" i="87"/>
  <c r="C264" i="87"/>
  <c r="C263" i="87"/>
  <c r="C262" i="87"/>
  <c r="C261" i="87"/>
  <c r="C260" i="87"/>
  <c r="C259" i="87"/>
  <c r="C258" i="87"/>
  <c r="C257" i="87"/>
  <c r="C256" i="87"/>
  <c r="C255" i="87"/>
  <c r="C254" i="87"/>
  <c r="C253" i="87"/>
  <c r="C252" i="87"/>
  <c r="C251" i="87"/>
  <c r="C250" i="87"/>
  <c r="C249" i="87"/>
  <c r="C248" i="87"/>
  <c r="C247" i="87"/>
  <c r="C246" i="87"/>
  <c r="C245" i="87"/>
  <c r="C244" i="87"/>
  <c r="C243" i="87"/>
  <c r="C242" i="87"/>
  <c r="C241" i="87"/>
  <c r="C240" i="87"/>
  <c r="C239" i="87"/>
  <c r="C238" i="87"/>
  <c r="C237" i="87"/>
  <c r="C236" i="87"/>
  <c r="C235" i="87"/>
  <c r="C234" i="87"/>
  <c r="C233" i="87"/>
  <c r="C232" i="87"/>
  <c r="C231" i="87"/>
  <c r="C230" i="87"/>
  <c r="C229" i="87"/>
  <c r="C228" i="87"/>
  <c r="C227" i="87"/>
  <c r="C226" i="87"/>
  <c r="C225" i="87"/>
  <c r="C224" i="87"/>
  <c r="C223" i="87"/>
  <c r="C222" i="87"/>
  <c r="C221" i="87"/>
  <c r="C220" i="87"/>
  <c r="C219" i="87"/>
  <c r="C218" i="87"/>
  <c r="C217" i="87"/>
  <c r="C216" i="87"/>
  <c r="C215" i="87"/>
  <c r="C214" i="87"/>
  <c r="C213" i="87"/>
  <c r="C212" i="87"/>
  <c r="C211" i="87"/>
  <c r="C210" i="87"/>
  <c r="C209" i="87"/>
  <c r="C208" i="87"/>
  <c r="C207" i="87"/>
  <c r="C206" i="87"/>
  <c r="C205" i="87"/>
  <c r="C204" i="87"/>
  <c r="C203" i="87"/>
  <c r="C202" i="87"/>
  <c r="C201" i="87"/>
  <c r="C200" i="87"/>
  <c r="C199" i="87"/>
  <c r="C198" i="87"/>
  <c r="C197" i="87"/>
  <c r="C196" i="87"/>
  <c r="C195" i="87"/>
  <c r="C194" i="87"/>
  <c r="C193" i="87"/>
  <c r="C192" i="87"/>
  <c r="C191" i="87"/>
  <c r="C190" i="87"/>
  <c r="C189" i="87"/>
  <c r="C188" i="87"/>
  <c r="C187" i="87"/>
  <c r="C186" i="87"/>
  <c r="C185" i="87"/>
  <c r="C184" i="87"/>
  <c r="C183" i="87"/>
  <c r="C182" i="87"/>
  <c r="C181" i="87"/>
  <c r="C180" i="87"/>
  <c r="C179" i="87"/>
  <c r="C178" i="87"/>
  <c r="C177" i="87"/>
  <c r="C176" i="87"/>
  <c r="C175" i="87"/>
  <c r="C174" i="87"/>
  <c r="C173" i="87"/>
  <c r="C172" i="87"/>
  <c r="C171" i="87"/>
  <c r="C170" i="87"/>
  <c r="C169" i="87"/>
  <c r="C168" i="87"/>
  <c r="C167" i="87"/>
  <c r="C166" i="87"/>
  <c r="C165" i="87"/>
  <c r="C164" i="87"/>
  <c r="C163" i="87"/>
  <c r="C162" i="87"/>
  <c r="C161" i="87"/>
  <c r="C160" i="87"/>
  <c r="C159" i="87"/>
  <c r="C158" i="87"/>
  <c r="C157" i="87"/>
  <c r="C156" i="87"/>
  <c r="C155" i="87"/>
  <c r="C154" i="87"/>
  <c r="C153" i="87"/>
  <c r="C152" i="87"/>
  <c r="C151" i="87"/>
  <c r="C150" i="87"/>
  <c r="C149" i="87"/>
  <c r="C148" i="87"/>
  <c r="C147" i="87"/>
  <c r="C146" i="87"/>
  <c r="C145" i="87"/>
  <c r="C144" i="87"/>
  <c r="C143" i="87"/>
  <c r="C142" i="87"/>
  <c r="C141" i="87"/>
  <c r="C140" i="87"/>
  <c r="C139" i="87"/>
  <c r="C138" i="87"/>
  <c r="C137" i="87"/>
  <c r="C136" i="87"/>
  <c r="C135" i="87"/>
  <c r="C134" i="87"/>
  <c r="C133" i="87"/>
  <c r="C132" i="87"/>
  <c r="C131" i="87"/>
  <c r="C130" i="87"/>
  <c r="C129" i="87"/>
  <c r="C128" i="87"/>
  <c r="C127" i="87"/>
  <c r="C126" i="87"/>
  <c r="C125" i="87"/>
  <c r="C124" i="87"/>
  <c r="C123" i="87"/>
  <c r="C122" i="87"/>
  <c r="C121" i="87"/>
  <c r="C120" i="87"/>
  <c r="C119" i="87"/>
  <c r="C118" i="87"/>
  <c r="C117" i="87"/>
  <c r="C116" i="87"/>
  <c r="C115" i="87"/>
  <c r="C114" i="87"/>
  <c r="C113" i="87"/>
  <c r="C112" i="87"/>
  <c r="C111" i="87"/>
  <c r="C110" i="87"/>
  <c r="C109" i="87"/>
  <c r="C108" i="87"/>
  <c r="C107" i="87"/>
  <c r="C106" i="87"/>
  <c r="C105" i="87"/>
  <c r="C104" i="87"/>
  <c r="C103" i="87"/>
  <c r="C102" i="87"/>
  <c r="C101" i="87"/>
  <c r="C100" i="87"/>
  <c r="C99" i="87"/>
  <c r="C98" i="87"/>
  <c r="C97" i="87"/>
  <c r="C96" i="87"/>
  <c r="C95" i="87"/>
  <c r="C94" i="87"/>
  <c r="C93" i="87"/>
  <c r="C92" i="87"/>
  <c r="C91" i="87"/>
  <c r="C90" i="87"/>
  <c r="C89" i="87"/>
  <c r="C88" i="87"/>
  <c r="C87" i="87"/>
  <c r="C86" i="87"/>
  <c r="C85" i="87"/>
  <c r="C84" i="87"/>
  <c r="C83" i="87"/>
  <c r="C82" i="87"/>
  <c r="C81" i="87"/>
  <c r="C80" i="87"/>
  <c r="C79" i="87"/>
  <c r="C78" i="87"/>
  <c r="C77" i="87"/>
  <c r="C76" i="87"/>
  <c r="C75" i="87"/>
  <c r="C74" i="87"/>
  <c r="C73" i="87"/>
  <c r="C72" i="87"/>
  <c r="C71" i="87"/>
  <c r="C70" i="87"/>
  <c r="C69" i="87"/>
  <c r="C68" i="87"/>
  <c r="C67" i="87"/>
  <c r="C66" i="87"/>
  <c r="C65" i="87"/>
  <c r="C64" i="87"/>
  <c r="C63" i="87"/>
  <c r="C62" i="87"/>
  <c r="C61" i="87"/>
  <c r="C60" i="87"/>
  <c r="C59" i="87"/>
  <c r="C58" i="87"/>
  <c r="C57" i="87"/>
  <c r="C56" i="87"/>
  <c r="C55" i="87"/>
  <c r="C54" i="87"/>
  <c r="C53" i="87"/>
  <c r="C52" i="87"/>
  <c r="C51" i="87"/>
  <c r="C50" i="87"/>
  <c r="C49" i="87"/>
  <c r="C48" i="87"/>
  <c r="C47" i="87"/>
  <c r="C46" i="87"/>
  <c r="C45" i="87"/>
  <c r="C44" i="87"/>
  <c r="C43" i="87"/>
  <c r="C42" i="87"/>
  <c r="C41" i="87"/>
  <c r="C40" i="87"/>
  <c r="C39" i="87"/>
  <c r="C38" i="87"/>
  <c r="C37" i="87"/>
  <c r="C36" i="87"/>
  <c r="C35" i="87"/>
  <c r="C34" i="87"/>
  <c r="C33" i="87"/>
  <c r="C32" i="87"/>
  <c r="C31" i="87"/>
  <c r="C30" i="87"/>
  <c r="C29" i="87"/>
  <c r="C28" i="87"/>
  <c r="C27" i="87"/>
  <c r="C26" i="87"/>
  <c r="C25" i="87"/>
  <c r="C24" i="87"/>
  <c r="C23" i="87"/>
  <c r="C22" i="87"/>
  <c r="C21" i="87"/>
  <c r="C20" i="87"/>
  <c r="C19" i="87"/>
  <c r="C18" i="87"/>
  <c r="C17" i="87"/>
  <c r="C16" i="87"/>
  <c r="C15" i="87"/>
  <c r="C14" i="87"/>
  <c r="C13" i="87"/>
  <c r="C12" i="87"/>
  <c r="C11" i="87"/>
  <c r="C10" i="87"/>
  <c r="C9" i="87"/>
  <c r="C8" i="87"/>
  <c r="C7" i="87"/>
  <c r="C6" i="87"/>
  <c r="C5" i="87"/>
  <c r="C4" i="87"/>
  <c r="C3" i="87"/>
  <c r="C2" i="87"/>
  <c r="C522" i="87"/>
  <c r="C568" i="87" l="1"/>
  <c r="K341" i="87"/>
  <c r="K468" i="87"/>
  <c r="K559" i="87"/>
  <c r="K553" i="87"/>
  <c r="K546" i="87"/>
  <c r="K532" i="87"/>
  <c r="K511" i="87"/>
  <c r="K394" i="87"/>
  <c r="K420" i="87"/>
  <c r="K371" i="87"/>
  <c r="K443" i="87"/>
  <c r="K310" i="87"/>
  <c r="K378" i="87"/>
  <c r="K465" i="87"/>
  <c r="K309" i="87"/>
  <c r="K396" i="87"/>
  <c r="K487" i="87" l="1"/>
  <c r="K451" i="87"/>
  <c r="K429" i="87"/>
  <c r="K366" i="87"/>
  <c r="K361" i="87"/>
  <c r="K385" i="87"/>
  <c r="K446" i="87"/>
  <c r="K428" i="87"/>
  <c r="K389" i="87"/>
  <c r="K338" i="87"/>
  <c r="K313" i="87"/>
  <c r="K296" i="87"/>
  <c r="K469" i="87"/>
  <c r="K457" i="87"/>
  <c r="K424" i="87"/>
  <c r="K408" i="87"/>
  <c r="K373" i="87"/>
  <c r="K346" i="87"/>
  <c r="K318" i="87"/>
  <c r="K284" i="87"/>
  <c r="K401" i="87"/>
  <c r="K372" i="87"/>
  <c r="K329" i="87"/>
  <c r="K321" i="87"/>
  <c r="K275" i="87"/>
  <c r="K247" i="87"/>
  <c r="K510" i="87" l="1"/>
  <c r="K508" i="87"/>
  <c r="K504" i="87"/>
  <c r="K503" i="87"/>
  <c r="K540" i="87"/>
  <c r="K528" i="87"/>
  <c r="K460" i="87"/>
  <c r="K442" i="87"/>
  <c r="K427" i="87"/>
  <c r="K375" i="87"/>
  <c r="K336" i="87"/>
  <c r="K312" i="87"/>
  <c r="K265" i="87"/>
  <c r="K245" i="87"/>
  <c r="K203" i="87"/>
  <c r="K222" i="87"/>
  <c r="K539" i="87"/>
  <c r="K526" i="87"/>
  <c r="K463" i="87"/>
  <c r="K440" i="87"/>
  <c r="K388" i="87"/>
  <c r="K354" i="87"/>
  <c r="K418" i="87"/>
  <c r="K267" i="87"/>
  <c r="K218" i="87"/>
  <c r="K195" i="87"/>
  <c r="K525" i="87"/>
  <c r="K497" i="87"/>
  <c r="K459" i="87"/>
  <c r="K448" i="87"/>
  <c r="K415" i="87"/>
  <c r="K392" i="87"/>
  <c r="K316" i="87"/>
  <c r="K292" i="87"/>
  <c r="K266" i="87"/>
  <c r="K243" i="87"/>
  <c r="K219" i="87"/>
  <c r="K193" i="87"/>
  <c r="K534" i="87"/>
  <c r="K544" i="87"/>
  <c r="K489" i="87"/>
  <c r="K464" i="87"/>
  <c r="K421" i="87"/>
  <c r="K393" i="87"/>
  <c r="K315" i="87"/>
  <c r="K365" i="87"/>
  <c r="K295" i="87"/>
  <c r="K264" i="87"/>
  <c r="K236" i="87"/>
  <c r="K199" i="87"/>
  <c r="K542" i="87"/>
  <c r="K531" i="87"/>
  <c r="K496" i="87"/>
  <c r="K473" i="87"/>
  <c r="K436" i="87"/>
  <c r="K397" i="87"/>
  <c r="K390" i="87"/>
  <c r="K360" i="87"/>
  <c r="K328" i="87"/>
  <c r="K308" i="87"/>
  <c r="K288" i="87"/>
  <c r="K246" i="87"/>
  <c r="K196" i="87"/>
  <c r="K216" i="87"/>
  <c r="K278" i="87"/>
  <c r="K276" i="87"/>
  <c r="K274" i="87"/>
  <c r="K545" i="87"/>
  <c r="K535" i="87"/>
  <c r="K467" i="87"/>
  <c r="K449" i="87"/>
  <c r="K493" i="87"/>
  <c r="K227" i="87"/>
  <c r="K293" i="87"/>
  <c r="K277" i="87"/>
  <c r="K548" i="87"/>
  <c r="K486" i="87"/>
  <c r="K521" i="87"/>
  <c r="K438" i="87"/>
  <c r="K416" i="87"/>
  <c r="K194" i="87"/>
  <c r="K351" i="87"/>
  <c r="K262" i="87"/>
  <c r="K294" i="87"/>
  <c r="K244" i="87"/>
  <c r="K400" i="87"/>
  <c r="K230" i="87"/>
  <c r="K353" i="87"/>
  <c r="K530" i="87"/>
  <c r="K507" i="87"/>
  <c r="K462" i="87"/>
  <c r="K423" i="87"/>
  <c r="K386" i="87"/>
  <c r="K549" i="87"/>
  <c r="K370" i="87"/>
  <c r="K300" i="87"/>
  <c r="K273" i="87"/>
  <c r="K231" i="87"/>
  <c r="K197" i="87"/>
  <c r="K556" i="87"/>
  <c r="K527" i="87"/>
  <c r="K512" i="87"/>
  <c r="K461" i="87"/>
  <c r="K552" i="87"/>
  <c r="K407" i="87"/>
  <c r="K356" i="87"/>
  <c r="K376" i="87"/>
  <c r="K303" i="87"/>
  <c r="K287" i="87"/>
  <c r="K221" i="87"/>
  <c r="K213" i="87"/>
  <c r="K547" i="87"/>
  <c r="K533" i="87"/>
  <c r="K519" i="87"/>
  <c r="K398" i="87"/>
  <c r="K263" i="87"/>
  <c r="K441" i="87"/>
  <c r="K417" i="87"/>
  <c r="K369" i="87"/>
  <c r="K412" i="87"/>
  <c r="K301" i="87"/>
  <c r="K471" i="87"/>
  <c r="K251" i="87"/>
  <c r="K233" i="87"/>
  <c r="K205" i="87"/>
  <c r="K523" i="87"/>
  <c r="K515" i="87"/>
  <c r="K485" i="87"/>
  <c r="K435" i="87"/>
  <c r="K410" i="87"/>
  <c r="K384" i="87"/>
  <c r="K364" i="87"/>
  <c r="K307" i="87"/>
  <c r="K286" i="87"/>
  <c r="K241" i="87"/>
  <c r="K215" i="87"/>
  <c r="K191" i="87"/>
  <c r="K502" i="87" l="1"/>
  <c r="K501" i="87"/>
  <c r="K499" i="87"/>
  <c r="K495" i="87"/>
  <c r="K494" i="87"/>
  <c r="K492" i="87"/>
  <c r="K491" i="87"/>
  <c r="K474" i="87"/>
  <c r="K472" i="87"/>
  <c r="K470" i="87"/>
  <c r="K567" i="87"/>
  <c r="K565" i="87"/>
  <c r="K564" i="87"/>
  <c r="K139" i="87"/>
  <c r="K138" i="87"/>
  <c r="K137" i="87"/>
  <c r="K77" i="87"/>
  <c r="K78" i="87"/>
  <c r="K79" i="87"/>
  <c r="K76" i="87"/>
  <c r="K75" i="87"/>
  <c r="K143" i="87"/>
  <c r="K140" i="87"/>
  <c r="K490" i="87"/>
  <c r="K482" i="87"/>
  <c r="K439" i="87"/>
  <c r="K411" i="87"/>
  <c r="K395" i="87"/>
  <c r="K363" i="87"/>
  <c r="K327" i="87"/>
  <c r="K305" i="87"/>
  <c r="K283" i="87"/>
  <c r="K259" i="87"/>
  <c r="K240" i="87"/>
  <c r="K214" i="87"/>
  <c r="K162" i="87"/>
  <c r="K156" i="87"/>
  <c r="K133" i="87"/>
  <c r="K119" i="87"/>
  <c r="K102" i="87"/>
  <c r="K74" i="87"/>
  <c r="K69" i="87"/>
  <c r="K37" i="87"/>
  <c r="K500" i="87"/>
  <c r="K481" i="87"/>
  <c r="K419" i="87"/>
  <c r="K382" i="87"/>
  <c r="K317" i="87"/>
  <c r="K279" i="87"/>
  <c r="K238" i="87"/>
  <c r="K154" i="87"/>
  <c r="K97" i="87"/>
  <c r="K68" i="87"/>
  <c r="K513" i="87"/>
  <c r="K445" i="87"/>
  <c r="K426" i="87"/>
  <c r="K402" i="87"/>
  <c r="K374" i="87"/>
  <c r="K349" i="87"/>
  <c r="K319" i="87"/>
  <c r="K298" i="87"/>
  <c r="K272" i="87"/>
  <c r="K260" i="87"/>
  <c r="K229" i="87"/>
  <c r="K187" i="87"/>
  <c r="K160" i="87"/>
  <c r="K147" i="87"/>
  <c r="K126" i="87"/>
  <c r="K117" i="87"/>
  <c r="K108" i="87"/>
  <c r="K57" i="87"/>
  <c r="K47" i="87"/>
  <c r="K505" i="87"/>
  <c r="K475" i="87"/>
  <c r="K454" i="87"/>
  <c r="K431" i="87"/>
  <c r="K399" i="87"/>
  <c r="K339" i="87"/>
  <c r="K320" i="87"/>
  <c r="K302" i="87"/>
  <c r="K268" i="87"/>
  <c r="K252" i="87"/>
  <c r="K232" i="87"/>
  <c r="K202" i="87"/>
  <c r="K179" i="87"/>
  <c r="K170" i="87"/>
  <c r="K144" i="87"/>
  <c r="K157" i="87"/>
  <c r="K93" i="87"/>
  <c r="K84" i="87"/>
  <c r="K46" i="87"/>
  <c r="K61" i="87"/>
  <c r="K550" i="87"/>
  <c r="K537" i="87"/>
  <c r="K517" i="87"/>
  <c r="K480" i="87"/>
  <c r="K455" i="87"/>
  <c r="K425" i="87"/>
  <c r="K403" i="87"/>
  <c r="K379" i="87"/>
  <c r="K347" i="87"/>
  <c r="K322" i="87"/>
  <c r="K299" i="87"/>
  <c r="K280" i="87"/>
  <c r="K254" i="87"/>
  <c r="K237" i="87"/>
  <c r="K210" i="87"/>
  <c r="K185" i="87"/>
  <c r="K177" i="87"/>
  <c r="K172" i="87"/>
  <c r="K149" i="87"/>
  <c r="K128" i="87"/>
  <c r="K111" i="87"/>
  <c r="K96" i="87"/>
  <c r="K71" i="87"/>
  <c r="K64" i="87"/>
  <c r="K44" i="87"/>
  <c r="K25" i="87"/>
  <c r="K541" i="87"/>
  <c r="K484" i="87"/>
  <c r="K506" i="87"/>
  <c r="K466" i="87"/>
  <c r="K450" i="87"/>
  <c r="K422" i="87"/>
  <c r="K434" i="87"/>
  <c r="K383" i="87"/>
  <c r="K326" i="87"/>
  <c r="K306" i="87"/>
  <c r="K281" i="87"/>
  <c r="K248" i="87"/>
  <c r="K226" i="87"/>
  <c r="K184" i="87"/>
  <c r="K182" i="87"/>
  <c r="K176" i="87"/>
  <c r="K164" i="87"/>
  <c r="K141" i="87"/>
  <c r="K122" i="87"/>
  <c r="K39" i="87"/>
  <c r="K89" i="87"/>
  <c r="K58" i="87"/>
  <c r="K27" i="87"/>
  <c r="K40" i="87"/>
  <c r="K325" i="87" l="1"/>
  <c r="K297" i="87"/>
  <c r="K253" i="87"/>
  <c r="K225" i="87"/>
  <c r="K204" i="87"/>
  <c r="K186" i="87"/>
  <c r="K169" i="87"/>
  <c r="K148" i="87"/>
  <c r="K125" i="87"/>
  <c r="K107" i="87"/>
  <c r="K91" i="87"/>
  <c r="K82" i="87"/>
  <c r="K60" i="87"/>
  <c r="K45" i="87"/>
  <c r="K452" i="87"/>
  <c r="K433" i="87"/>
  <c r="K406" i="87"/>
  <c r="K377" i="87"/>
  <c r="K330" i="87"/>
  <c r="K314" i="87"/>
  <c r="K342" i="87"/>
  <c r="K270" i="87"/>
  <c r="K258" i="87"/>
  <c r="K239" i="87"/>
  <c r="K201" i="87"/>
  <c r="K189" i="87"/>
  <c r="K175" i="87"/>
  <c r="K134" i="87"/>
  <c r="K153" i="87"/>
  <c r="K132" i="87"/>
  <c r="K116" i="87"/>
  <c r="K100" i="87"/>
  <c r="K87" i="87"/>
  <c r="K62" i="87"/>
  <c r="K41" i="87"/>
  <c r="K33" i="87"/>
  <c r="K518" i="87"/>
  <c r="K488" i="87"/>
  <c r="K413" i="87"/>
  <c r="K368" i="87"/>
  <c r="K409" i="87"/>
  <c r="K387" i="87"/>
  <c r="K331" i="87"/>
  <c r="K311" i="87"/>
  <c r="K290" i="87"/>
  <c r="K282" i="87"/>
  <c r="K261" i="87"/>
  <c r="K242" i="87"/>
  <c r="K212" i="87"/>
  <c r="K217" i="87"/>
  <c r="K152" i="87"/>
  <c r="K105" i="87"/>
  <c r="K167" i="87"/>
  <c r="K163" i="87"/>
  <c r="K73" i="87"/>
  <c r="K90" i="87"/>
  <c r="K35" i="87"/>
  <c r="K54" i="87"/>
  <c r="K249" i="87"/>
  <c r="K220" i="87"/>
  <c r="K208" i="87"/>
  <c r="K181" i="87"/>
  <c r="K165" i="87"/>
  <c r="K142" i="87"/>
  <c r="K127" i="87"/>
  <c r="K113" i="87"/>
  <c r="K95" i="87"/>
  <c r="K80" i="87"/>
  <c r="K55" i="87"/>
  <c r="K50" i="87"/>
  <c r="K28" i="87"/>
  <c r="K19" i="87"/>
  <c r="K255" i="87"/>
  <c r="K207" i="87"/>
  <c r="K146" i="87"/>
  <c r="K224" i="87"/>
  <c r="K180" i="87"/>
  <c r="K38" i="87"/>
  <c r="K129" i="87"/>
  <c r="K109" i="87"/>
  <c r="K81" i="87"/>
  <c r="K104" i="87"/>
  <c r="K56" i="87"/>
  <c r="K168" i="87"/>
  <c r="K53" i="87"/>
  <c r="K18" i="87"/>
  <c r="K269" i="87"/>
  <c r="K250" i="87"/>
  <c r="K223" i="87"/>
  <c r="K206" i="87"/>
  <c r="K171" i="87"/>
  <c r="K145" i="87"/>
  <c r="K121" i="87"/>
  <c r="K106" i="87"/>
  <c r="K92" i="87"/>
  <c r="K83" i="87"/>
  <c r="K42" i="87"/>
  <c r="K30" i="87"/>
  <c r="K159" i="87"/>
  <c r="K118" i="87"/>
  <c r="K158" i="87"/>
  <c r="K120" i="87"/>
  <c r="K103" i="87"/>
  <c r="K88" i="87"/>
  <c r="K59" i="87"/>
  <c r="K51" i="87"/>
  <c r="K24" i="87"/>
  <c r="K36" i="87"/>
  <c r="K551" i="87" l="1"/>
  <c r="K536" i="87"/>
  <c r="K520" i="87"/>
  <c r="K479" i="87"/>
  <c r="K458" i="87"/>
  <c r="K456" i="87"/>
  <c r="K414" i="87"/>
  <c r="K405" i="87"/>
  <c r="K381" i="87"/>
  <c r="K367" i="87"/>
  <c r="K359" i="87"/>
  <c r="K324" i="87"/>
  <c r="K291" i="87"/>
  <c r="K289" i="87"/>
  <c r="K285" i="87"/>
  <c r="K257" i="87"/>
  <c r="K235" i="87"/>
  <c r="K209" i="87"/>
  <c r="K190" i="87"/>
  <c r="K174" i="87"/>
  <c r="K151" i="87"/>
  <c r="K136" i="87"/>
  <c r="K131" i="87"/>
  <c r="K115" i="87"/>
  <c r="K86" i="87"/>
  <c r="K101" i="87"/>
  <c r="K72" i="87"/>
  <c r="K67" i="87"/>
  <c r="K48" i="87"/>
  <c r="K34" i="87"/>
  <c r="K23" i="87"/>
  <c r="K26" i="87"/>
  <c r="K17" i="87"/>
  <c r="K12" i="87"/>
  <c r="K10" i="87"/>
  <c r="K8" i="87"/>
  <c r="K11" i="87"/>
  <c r="K9" i="87" l="1"/>
  <c r="K198" i="87"/>
  <c r="K94" i="87"/>
  <c r="K192" i="87"/>
  <c r="K178" i="87"/>
  <c r="K63" i="87"/>
  <c r="K161" i="87"/>
  <c r="K52" i="87"/>
  <c r="K135" i="87"/>
  <c r="K29" i="87"/>
  <c r="K123" i="87"/>
  <c r="K112" i="87"/>
  <c r="K22" i="87"/>
  <c r="K14" i="87"/>
  <c r="K6" i="87" l="1"/>
  <c r="K4" i="87"/>
  <c r="K7" i="87"/>
  <c r="K5" i="87"/>
  <c r="K228" i="87"/>
  <c r="K183" i="87"/>
  <c r="K155" i="87"/>
  <c r="K211" i="87"/>
  <c r="K166" i="87"/>
  <c r="K130" i="87"/>
  <c r="K99" i="87"/>
  <c r="K66" i="87"/>
  <c r="K32" i="87"/>
  <c r="K70" i="87"/>
  <c r="K49" i="87"/>
  <c r="K20" i="87"/>
  <c r="K110" i="87"/>
  <c r="K16" i="87"/>
  <c r="K3" i="87" l="1"/>
  <c r="K516" i="87"/>
  <c r="K478" i="87"/>
  <c r="K453" i="87"/>
  <c r="K430" i="87"/>
  <c r="K404" i="87"/>
  <c r="K380" i="87"/>
  <c r="K343" i="87"/>
  <c r="K271" i="87"/>
  <c r="K323" i="87"/>
  <c r="K304" i="87"/>
  <c r="K256" i="87"/>
  <c r="K234" i="87"/>
  <c r="K188" i="87"/>
  <c r="K173" i="87"/>
  <c r="K150" i="87"/>
  <c r="K124" i="87"/>
  <c r="K114" i="87"/>
  <c r="K98" i="87"/>
  <c r="K85" i="87"/>
  <c r="K65" i="87"/>
  <c r="K31" i="87"/>
  <c r="K43" i="87"/>
  <c r="K21" i="87"/>
  <c r="K15" i="87"/>
  <c r="K200" i="87"/>
  <c r="K13" i="87"/>
  <c r="K2" i="87" l="1"/>
  <c r="L9" i="72" l="1"/>
  <c r="K9" i="72"/>
  <c r="I20" i="72" l="1"/>
  <c r="H20" i="72"/>
  <c r="L10" i="72"/>
  <c r="L8" i="72"/>
  <c r="K10" i="72" l="1"/>
  <c r="K8" i="72"/>
  <c r="L11" i="72" l="1"/>
  <c r="J20" i="72"/>
  <c r="L20" i="72" l="1"/>
  <c r="K20" i="72"/>
  <c r="K11" i="72"/>
  <c r="K5" i="72" l="1"/>
  <c r="L5" i="72"/>
  <c r="K6" i="72"/>
  <c r="L6" i="72"/>
  <c r="K7" i="72"/>
  <c r="L7" i="72"/>
  <c r="K12" i="72"/>
  <c r="L12" i="72"/>
  <c r="K13" i="72"/>
  <c r="L13" i="72"/>
  <c r="K14" i="72"/>
  <c r="L14" i="72"/>
  <c r="K15" i="72"/>
  <c r="L15" i="72"/>
  <c r="K16" i="72"/>
  <c r="L16" i="72"/>
  <c r="K17" i="72"/>
  <c r="L17" i="72"/>
  <c r="K18" i="72"/>
  <c r="L18" i="72"/>
  <c r="K19" i="72"/>
  <c r="L19" i="72"/>
  <c r="L11" i="87" l="1"/>
  <c r="L10" i="87"/>
</calcChain>
</file>

<file path=xl/sharedStrings.xml><?xml version="1.0" encoding="utf-8"?>
<sst xmlns="http://schemas.openxmlformats.org/spreadsheetml/2006/main" count="5936" uniqueCount="970">
  <si>
    <t>Giorno</t>
  </si>
  <si>
    <t>Categoria</t>
  </si>
  <si>
    <t>Luogo</t>
  </si>
  <si>
    <t>Note</t>
  </si>
  <si>
    <t>Domenica</t>
  </si>
  <si>
    <t>Lunedì</t>
  </si>
  <si>
    <t>Martedì</t>
  </si>
  <si>
    <t>Mercoledì</t>
  </si>
  <si>
    <t>Giovedì</t>
  </si>
  <si>
    <t>Venerdì</t>
  </si>
  <si>
    <t>Sabato</t>
  </si>
  <si>
    <t>Ora inizio</t>
  </si>
  <si>
    <t>Palestra Sc. El. 'I.Calvino' - Via Piossasco 57 - RIVALTA DI TORINO - (TORINO)</t>
  </si>
  <si>
    <t>IN CASA</t>
  </si>
  <si>
    <t>OSPITI</t>
  </si>
  <si>
    <t>Gara</t>
  </si>
  <si>
    <t>Gsett</t>
  </si>
  <si>
    <t>18:30</t>
  </si>
  <si>
    <t>18:00</t>
  </si>
  <si>
    <t>20:30</t>
  </si>
  <si>
    <t>21:00</t>
  </si>
  <si>
    <t>1</t>
  </si>
  <si>
    <t>2</t>
  </si>
  <si>
    <t/>
  </si>
  <si>
    <t>P-D</t>
  </si>
  <si>
    <t>def</t>
  </si>
  <si>
    <t>GRANDA COLLEGE CUNEO</t>
  </si>
  <si>
    <t>Palasport Sportarea - Via Mereu 28 Borgo S. Giuseppe - CUNEO - (CUNEO)</t>
  </si>
  <si>
    <t>OK/KO</t>
  </si>
  <si>
    <t>OK</t>
  </si>
  <si>
    <t>KO</t>
  </si>
  <si>
    <t>AREA PRO 2020</t>
  </si>
  <si>
    <t>19:00</t>
  </si>
  <si>
    <t>A.DIL. BASKET VENARIA</t>
  </si>
  <si>
    <t>Palestra SportClub - Via di Vittorio, 18 - VENARIA REALE - (TORINO)</t>
  </si>
  <si>
    <t>PALAZZETTO DELLO SPORT EINAUDI - Via Einaudi 44 - MONCALIERI - (TORINO)</t>
  </si>
  <si>
    <t>20:45</t>
  </si>
  <si>
    <t>AUXILIUM AD QUINTUM</t>
  </si>
  <si>
    <t>Palestra S.El. Pasta - Via Leopardi 13 - Fraz. Pasta - RIVALTA DI TORINO - (TORINO)</t>
  </si>
  <si>
    <t>PALACOLLEGNO - Via Antica Rivoli 21 - COLLEGNO - (TORINO)</t>
  </si>
  <si>
    <t>PalaMoncrivello - Via Moncrivello 8 - TORINO - (TORINO)</t>
  </si>
  <si>
    <t>18:45</t>
  </si>
  <si>
    <t>CUS TORINO ASD</t>
  </si>
  <si>
    <t>PALAZZETTO C.U.S. - Via Panetti 30 - TORINO - (TORINO)</t>
  </si>
  <si>
    <t>18:15</t>
  </si>
  <si>
    <t>11:30</t>
  </si>
  <si>
    <t>U15 Femm</t>
  </si>
  <si>
    <t>KANGAROOS SPORT SRL</t>
  </si>
  <si>
    <t>Etichette di riga</t>
  </si>
  <si>
    <t>Conteggio di OK/KO</t>
  </si>
  <si>
    <t>Etichette di colonna</t>
  </si>
  <si>
    <t>Giocate</t>
  </si>
  <si>
    <t>%Win</t>
  </si>
  <si>
    <t>NO MB</t>
  </si>
  <si>
    <t>PALAZZETTO - Via Burgo - SAN MAURO TORINESE - (TORINO)</t>
  </si>
  <si>
    <t>C</t>
  </si>
  <si>
    <t>MY BASKET GENOVA S.S.D.R.L.</t>
  </si>
  <si>
    <t>CUS GENOVA A.S. DIL.</t>
  </si>
  <si>
    <t>PALAZZETTO LAGO FIGOI - VIA LAGO FIGOI 15 - GENOVA - (GENOVA)</t>
  </si>
  <si>
    <t>PALACUS CARMINE ROMANZI - Viale Gambaro - GENOVA - (GENOVA)</t>
  </si>
  <si>
    <t>U15 Ecc</t>
  </si>
  <si>
    <t>B Femm</t>
  </si>
  <si>
    <t>A.D. POLISPORTIVA PASTA</t>
  </si>
  <si>
    <t>TWIN TOWNS ASD</t>
  </si>
  <si>
    <t>U17 Femm</t>
  </si>
  <si>
    <t>U17 Gold</t>
  </si>
  <si>
    <t>A.S.D. 5 PARI</t>
  </si>
  <si>
    <t>U14 Gold</t>
  </si>
  <si>
    <t>U15 Gold</t>
  </si>
  <si>
    <t>PALASPORT - Viale Risorgimento, 31 A - BRA - (CUNEO)</t>
  </si>
  <si>
    <t>U13 Gold</t>
  </si>
  <si>
    <t>U17 Silver</t>
  </si>
  <si>
    <t>U13 Femm</t>
  </si>
  <si>
    <t>A.D. ETEILA BASKET</t>
  </si>
  <si>
    <t>Palazzetto Luca Miozzi - Via Berthet, 2 - AOSTA - (AOSTA)</t>
  </si>
  <si>
    <t>Div.Reg. 1</t>
  </si>
  <si>
    <t>Div.Reg. 2</t>
  </si>
  <si>
    <t>Div.Reg. 3</t>
  </si>
  <si>
    <t>Esordienti BLU</t>
  </si>
  <si>
    <t>W/T</t>
  </si>
  <si>
    <t>PALASPORT FERRUA - Corso Roma 70 - SAVIGLIANO - (CUNEO)</t>
  </si>
  <si>
    <t>PALLONE GEODETICO - Giardini a Mare C. Colombo - VADO LIGURE - (SAVONA)</t>
  </si>
  <si>
    <t>GRANDA COLLEGE</t>
  </si>
  <si>
    <t>U17 Ecc</t>
  </si>
  <si>
    <t>CAMPUS PIEMONTE BASKETBALL SRL SSD</t>
  </si>
  <si>
    <t>PALAZZETTO DELLO SPORT - Via San Giuseppe, 133 - CUMIANA - (TORINO)</t>
  </si>
  <si>
    <t>SAN MAURO BASKET</t>
  </si>
  <si>
    <t>PALACOSMELLI - V. Pensieri / V. Allende n. 11 - LIVORNO - (LIVORNO)</t>
  </si>
  <si>
    <t>AZIMUT WEALTH PALL. VADO</t>
  </si>
  <si>
    <t>ABET LAMINATI BRA - LANTEK</t>
  </si>
  <si>
    <t>U.S. GINO LANDINI</t>
  </si>
  <si>
    <t>AMATORI BASKET SAVIGLIANO ASD</t>
  </si>
  <si>
    <t>PALL. DON BOSCO SSDARL</t>
  </si>
  <si>
    <t>Pala958 - Via Giardino, 3 - CORNELIANO D'ALBA - (CUNEO)</t>
  </si>
  <si>
    <t>PALLACANESTRO TORINO ASD</t>
  </si>
  <si>
    <t>Inizio: 18:00   -   Campionato: C   -   Gara: 303
AREA PRO 2020 - AMATORI BASKET SAVIGLIANO ASD
PALAZZETTO DELLO SPORT - Via San Giuseppe, 133 - CUMIANA - (TORINO)</t>
  </si>
  <si>
    <t>Inizio: 21:00   -   Campionato: C   -   Gara: 296
A.S.D. 5 PARI - AREA PRO 2020
PalaMoncrivello - Via Moncrivello 8 - TORINO - (TORINO)</t>
  </si>
  <si>
    <t>Inizio: 18:00   -   Campionato: C   -   Gara: 290
AREA PRO 2020 - U.S. GINO LANDINI
PALAZZETTO DELLO SPORT - Via San Giuseppe, 133 - CUMIANA - (TORINO)</t>
  </si>
  <si>
    <t>Inizio: 18:00   -   Campionato: C   -   Gara: 283
MY BASKET GENOVA S.S.D.R.L. - AREA PRO 2020
PALAZZETTO LAGO FIGOI - VIA LAGO FIGOI 15 - GENOVA - (GENOVA)</t>
  </si>
  <si>
    <t>Inizio: 18:00   -   Campionato: C   -   Gara: 276
AREA PRO 2020 - ABET LAMINATI BRA - LANTEK
PALAZZETTO DELLO SPORT - Via San Giuseppe, 133 - CUMIANA - (TORINO)</t>
  </si>
  <si>
    <t>Inizio: 18:15   -   Campionato: C   -   Gara: 272
AZIMUT WEALTH PALL. VADO - AREA PRO 2020
PALLONE GEODETICO - Giardini a Mare C. Colombo - VADO LIGURE - (SAVONA)</t>
  </si>
  <si>
    <t>Inizio: 18:00   -   Campionato: C   -   Gara: 262
AREA PRO 2020 - GRANDA COLLEGE CUNEO
PALAZZETTO DELLO SPORT - Via San Giuseppe, 133 - CUMIANA - (TORINO)</t>
  </si>
  <si>
    <t>Inizio: 20:45   -   Campionato: C   -   Gara: 251
CUS TORINO ASD - AREA PRO 2020
PALAZZETTO C.U.S. - Via Panetti 30 - TORINO - (TORINO)</t>
  </si>
  <si>
    <t>Inizio: 18:00   -   Campionato: C   -   Gara: 240
AREA PRO 2020 - SAN MAURO BASKET
PALAZZETTO DELLO SPORT - Via San Giuseppe, 133 - CUMIANA - (TORINO)</t>
  </si>
  <si>
    <t>Inizio: 18:00   -   Campionato: C   -   Gara: 236
AREA PRO 2020 - CUS GENOVA A.S. DIL.
PALAZZETTO DELLO SPORT - Via San Giuseppe, 133 - CUMIANA - (TORINO)</t>
  </si>
  <si>
    <t>Inizio: 20:30   -   Campionato: B Femm   -   Gara: 370
A.DIL. BASKET VENARIA - AREA PRO 2020
Palestra SportClub - Via di Vittorio, 18 - VENARIA REALE - (TORINO)</t>
  </si>
  <si>
    <t>Inizio: 19:00   -   Campionato: C   -   Gara: 229
CAMPUS PIEMONTE BASKETBALL SRL SSD - AREA PRO 2020
Pala958 - Via Giardino, 3 - CORNELIANO D'ALBA - (CUNEO)</t>
  </si>
  <si>
    <t>Inizio: 18:00   -   Campionato: C   -   Gara: 218
AREA PRO 2020 - PALL. DON BOSCO SSDARL
PALAZZETTO DELLO SPORT - Via San Giuseppe, 133 - CUMIANA - (TORINO)</t>
  </si>
  <si>
    <t>Inizio: 20:30   -   Campionato: B Femm   -   Gara: 362
A.D. POLISPORTIVA PASTA - AREA PRO 2020
Palestra S.El. Pasta - Via Leopardi 13 - Fraz. Pasta - RIVALTA DI TORINO - (TORINO)</t>
  </si>
  <si>
    <t>Inizio: 18:00   -   Campionato: C   -   Gara: 214
AMATORI BASKET SAVIGLIANO ASD - AREA PRO 2020
PALASPORT FERRUA - Corso Roma 70 - SAVIGLIANO - (CUNEO)</t>
  </si>
  <si>
    <t>Inizio: 20:30   -   Campionato: B Femm   -   Gara: 351
AUXILIUM AD QUINTUM - AREA PRO 2020
PALACOLLEGNO - Via Antica Rivoli 21 - COLLEGNO - (TORINO)</t>
  </si>
  <si>
    <t>Inizio: 18:00   -   Campionato: C   -   Gara: 205
AREA PRO 2020 - A.S.D. 5 PARI
PALAZZETTO DELLO SPORT - Via San Giuseppe, 133 - CUMIANA - (TORINO)</t>
  </si>
  <si>
    <t>Inizio: 18:00   -   Campionato: B Femm   -   Gara: 348
AREA PRO 2020 - KANGAROOS SPORT SRL
Palestra Sc. El. 'I.Calvino' - Via Piossasco 57 - RIVALTA DI TORINO - (TORINO)</t>
  </si>
  <si>
    <t>Inizio: 18:00   -   Campionato: C   -   Gara: 194
AREA PRO 2020 - MY BASKET GENOVA S.S.D.R.L.
PALAZZETTO DELLO SPORT - Via San Giuseppe, 133 - CUMIANA - (TORINO)</t>
  </si>
  <si>
    <t>Inizio: 21:00   -   Campionato: B Femm   -   Gara: 346
GRANDA COLLEGE - AREA PRO 2020
Palasport Sportarea - Via Mereu 28 Borgo S. Giuseppe - CUNEO - (CUNEO)</t>
  </si>
  <si>
    <t>Inizio: 18:00   -   Campionato: B Femm   -   Gara: 340
AREA PRO 2020 - A.DIL. BASKET VENARIA
Palestra Sc. El. 'I.Calvino' - Via Piossasco 57 - RIVALTA DI TORINO - (TORINO)</t>
  </si>
  <si>
    <t>Inizio: 18:00   -   Campionato: C   -   Gara: 187
ABET LAMINATI BRA - LANTEK - AREA PRO 2020
PALASPORT - Viale Risorgimento, 31 A - BRA - (CUNEO)</t>
  </si>
  <si>
    <t>Inizio: 18:00   -   Campionato: C   -   Gara: 176
AREA PRO 2020 - AZIMUT WEALTH PALL. VADO
PALAZZETTO DELLO SPORT - Via San Giuseppe, 133 - CUMIANA - (TORINO)</t>
  </si>
  <si>
    <t>Inizio: 18:00   -   Campionato: B Femm   -   Gara: 334
AREA PRO 2020 - A.D. POLISPORTIVA PASTA
Palestra Sc. El. 'I.Calvino' - Via Piossasco 57 - RIVALTA DI TORINO - (TORINO)</t>
  </si>
  <si>
    <t>Inizio: 18:00   -   Campionato: C   -   Gara: 173
GRANDA COLLEGE CUNEO - AREA PRO 2020
Palasport Sportarea - Via Mereu 28 Borgo S. Giuseppe - CUNEO - (CUNEO)</t>
  </si>
  <si>
    <t>Inizio: 18:30   -   Campionato: B Femm   -   Gara: 330
TWIN TOWNS ASD - AREA PRO 2020
Pala958 - Via Giardino, 3 - CORNELIANO D'ALBA - (CUNEO)</t>
  </si>
  <si>
    <t>Inizio: 18:00   -   Campionato: B Femm   -   Gara: 326
AREA PRO 2020 - AUXILIUM AD QUINTUM
Palestra Sc. El. 'I.Calvino' - Via Piossasco 57 - RIVALTA DI TORINO - (TORINO)</t>
  </si>
  <si>
    <t>Inizio: 18:00   -   Campionato: C   -   Gara: 156
AREA PRO 2020 - CUS TORINO ASD
PALAZZETTO DELLO SPORT - Via San Giuseppe, 133 - CUMIANA - (TORINO)</t>
  </si>
  <si>
    <t>Inizio: 21:00   -   Campionato: C   -   Gara: 152
SAN MAURO BASKET - AREA PRO 2020
PALAZZETTO - Via Burgo - SAN MAURO TORINESE - (TORINO)</t>
  </si>
  <si>
    <t>Inizio: 20:30   -   Campionato: B Femm   -   Gara: 321
KANGAROOS SPORT SRL - AREA PRO 2020
PALAZZETTO DELLO SPORT EINAUDI - Via Einaudi 44 - MONCALIERI - (TORINO)</t>
  </si>
  <si>
    <t>Inizio: 18:00   -   Campionato: B Femm   -   Gara: 316
AREA PRO 2020 - GRANDA COLLEGE
Palestra Sc. El. 'I.Calvino' - Via Piossasco 57 - RIVALTA DI TORINO - (TORINO)</t>
  </si>
  <si>
    <t>Inizio: 18:45   -   Campionato: C   -   Gara: 145
CUS GENOVA A.S. DIL. - AREA PRO 2020
PALACUS CARMINE ROMANZI - Viale Gambaro - GENOVA - (GENOVA)</t>
  </si>
  <si>
    <t>Inizio: 18:00   -   Campionato: C   -   Gara: 137
AREA PRO 2020 - CAMPUS PIEMONTE BASKETBALL SRL SSD
PALAZZETTO DELLO SPORT - Via San Giuseppe, 133 - CUMIANA - (TORINO)</t>
  </si>
  <si>
    <t>Inizio: 11:30   -   Campionato: U17 Ecc   -   Gara: 419
AREA PRO 2020 - A.D. ETEILA BASKET
PALAZZETTO DELLO SPORT EINAUDI - Via Einaudi 44 - MONCALIERI - (TORINO)</t>
  </si>
  <si>
    <t>Inizio: 18:00   -   Campionato: U17 Ecc   -   Gara: 418
A.D. ETEILA BASKET - AREA PRO 2020
Palazzetto Luca Miozzi - Via Berthet, 2 - AOSTA - (AOSTA)</t>
  </si>
  <si>
    <t>NOVARA BASKET A.S.D</t>
  </si>
  <si>
    <t>PALESTRA DON BOSCO - Viale Ferrucci 33 - NOVARA - (NOVARA)</t>
  </si>
  <si>
    <t>17:00</t>
  </si>
  <si>
    <t>PALASPORT 'B. MACCHIA' Via S. Allende  2 57128 LIVORNO (LI)</t>
  </si>
  <si>
    <t>PAFFONI FULGOR OMEGNA</t>
  </si>
  <si>
    <t>PALASPRINT Via Parma 2 19125 LA SPEZIA (SP)</t>
  </si>
  <si>
    <t>A. SPORTIVA DIL. PALL. ABA SALUZZO</t>
  </si>
  <si>
    <t>PALAZZETTO - Via della Croce, 57/C - SALUZZO - (CUNEO)</t>
  </si>
  <si>
    <t>17:30</t>
  </si>
  <si>
    <t>PALLACANESTRO MONCALIERI SRL SSD</t>
  </si>
  <si>
    <t>15:00</t>
  </si>
  <si>
    <t>GGS BASKETBALL PROJECT</t>
  </si>
  <si>
    <t>DON BOSCO CROCETTA TORINO</t>
  </si>
  <si>
    <t>PALA BALLIN - Via Piazzi, 25 - TORINO - (TORINO)</t>
  </si>
  <si>
    <t>A.S.D. PALL. FARIGLIANO</t>
  </si>
  <si>
    <t>17:45</t>
  </si>
  <si>
    <t>BEA CHIERI SSDRL</t>
  </si>
  <si>
    <t>PALAZZETTO DELLO SPORT - PIAZZA SAN GIOVANNI, 12/TER - FARIGLIANO - (CUNEO)</t>
  </si>
  <si>
    <t>Pala Gialdo - Strada San Silvestro snc - CHIERI - (TORINO)</t>
  </si>
  <si>
    <t>16:00</t>
  </si>
  <si>
    <t>UAPPALA HOTELS US LIVORNO</t>
  </si>
  <si>
    <t>21:15</t>
  </si>
  <si>
    <t>AREA PRO 2020 ECC</t>
  </si>
  <si>
    <t>POLISPORTIVA REBA ASD</t>
  </si>
  <si>
    <t>Palasport - Via Nino Costa 22 - PIOSSASCO - (TORINO)</t>
  </si>
  <si>
    <t>ASD BASKET CLUB SERRAVALLE</t>
  </si>
  <si>
    <t>Palasport - Viale Rimembranza - SERRAVALLE SCRIVIA - (ALESSANDRIA)</t>
  </si>
  <si>
    <t>DR1</t>
  </si>
  <si>
    <t>POL.DIL. ATLAVIR</t>
  </si>
  <si>
    <t>A. DIL. VICTORIA PALL. TORINO</t>
  </si>
  <si>
    <t>A.BASKET CARMAGNOLA A.S.DIL.</t>
  </si>
  <si>
    <t>ASD ACAJA BASKETBALL SCHOOL</t>
  </si>
  <si>
    <t>PALL. GRUGLIASCO SRL SSD</t>
  </si>
  <si>
    <t>TAM TAM A.S.D.</t>
  </si>
  <si>
    <t>ASD B.C. GATORS</t>
  </si>
  <si>
    <t>I DELFINI BASKET</t>
  </si>
  <si>
    <t>A.S.DIL. GINNASTICA TORINO</t>
  </si>
  <si>
    <t>A.S.D. PALLACANESTRO NICHELINO</t>
  </si>
  <si>
    <t>OLIMPO BASKET ALBA</t>
  </si>
  <si>
    <t>S.S.D. A R.L. TORINO TEEN BASKET</t>
  </si>
  <si>
    <t>ACQUA EVA ABA SALUZZO</t>
  </si>
  <si>
    <t>CUS PIEMONTE ORIENTALE</t>
  </si>
  <si>
    <t>A.S.D. CESTISTICA PINEROLO 87</t>
  </si>
  <si>
    <t>TARDITI ROSTA</t>
  </si>
  <si>
    <t>A.S.C. SAVIGLIANO BK DIL.</t>
  </si>
  <si>
    <t>Palestra Gramsci - Via Cacciatori 21/22 - NICHELINO - (TORINO)</t>
  </si>
  <si>
    <t>Palestra Cupola De Panis - Strada Altessano 52/3 / Via Sansovino 150 - TORINO - (TORINO)</t>
  </si>
  <si>
    <t>21:30</t>
  </si>
  <si>
    <t>Palazzetto dello Sport - Campo 1 - Via Giolitti 9 - SAVIGLIANO - (CUNEO)</t>
  </si>
  <si>
    <t>Palazzetto dello Sport - Viale Grande Torino 2 - PINEROLO - (TORINO)</t>
  </si>
  <si>
    <t>Palestra Levi - Viale Radich 8 - GRUGLIASCO - (TORINO)</t>
  </si>
  <si>
    <t>PALACIMA - Lungo Tanaro S. Martino - ALESSANDRIA - (ALESSANDRIA)</t>
  </si>
  <si>
    <t>PALASPORT - Corso Roma - CARMAGNOLA - (TORINO)</t>
  </si>
  <si>
    <t>PALABIANCO - V. Dei Comuni 3 Fraz. Ferriera - BUTTIGLIERA ALTA - (TORINO)</t>
  </si>
  <si>
    <t>Palazzetto Sc. El. Via Folis - Via Folis - PINO TORINESE - (TORINO)</t>
  </si>
  <si>
    <t>PALAZZETTO COMUNALE - Corso Langhe 50 - ALBA - (CUNEO)</t>
  </si>
  <si>
    <t>Palazzetto - Via Mons. Soracco - FOSSANO - (CUNEO)</t>
  </si>
  <si>
    <t>19:30</t>
  </si>
  <si>
    <t>3</t>
  </si>
  <si>
    <t>4</t>
  </si>
  <si>
    <t>Inizio: 19:00   -   Campionato: U17 Ecc   -   Gara: 1071
CAMPUS PIEMONTE BASKETBALL SRL SSD - AREA PRO 2020
Pala958 - Via Giardino, 3 - CORNELIANO D'ALBA - (CUNEO)</t>
  </si>
  <si>
    <t>Inizio: 20:30   -   Campionato: U17 Gold   -   Gara: 1065
NOVARA BASKET A.S.D - AREA PRO 2020
PALESTRA DON BOSCO - Viale Ferrucci 33 - NOVARA - (NOVARA)</t>
  </si>
  <si>
    <t>Inizio: 21:00   -   Campionato: U17 Ecc   -   Gara: 1073
AREA PRO 2020 - PAFFONI FULGOR OMEGNA
PALAZZETTO DELLO SPORT EINAUDI - Via Einaudi 44 - MONCALIERI - (TORINO)</t>
  </si>
  <si>
    <t>Inizio: 20:30   -   Campionato: U17 Gold   -   Gara: 1066
AREA PRO 2020 - NOVARA BASKET A.S.D
Palestra Sc. El. 'I.Calvino' - Via Piossasco 57 - RIVALTA DI TORINO - (TORINO)</t>
  </si>
  <si>
    <t>Inizio: 16:00   -   Campionato: U17 Gold   -   Gara: 1514
ASD BASKET CLUB SERRAVALLE - AREA PRO 2020
Palasport - Viale Rimembranza - SERRAVALLE SCRIVIA - (ALESSANDRIA)</t>
  </si>
  <si>
    <t>Inizio: 17:00   -   Campionato: U17 Gold   -   Gara: 1510
POLISPORTIVA REBA ASD - AREA PRO 2020 ECC
PalaMoncrivello - Via Moncrivello 8 - TORINO - (TORINO)</t>
  </si>
  <si>
    <t>Inizio: 20:30   -   Campionato: U17 Gold   -   Gara: 1515
AREA PRO 2020 - POLISPORTIVA REBA ASD
Palasport - Via Nino Costa 22 - PIOSSASCO - (TORINO)</t>
  </si>
  <si>
    <t>Inizio: 16:00   -   Campionato: U17 Gold   -   Gara: 1511
AREA PRO 2020 ECC - POLISPORTIVA REBA ASD
Palasport - Via Nino Costa 22 - PIOSSASCO - (TORINO)</t>
  </si>
  <si>
    <t>Inizio: 18:00   -   Campionato: DR1   -   Gara: 734
A.S.DIL. GINNASTICA TORINO - POL.DIL. ATLAVIR
Palestra Gramsci - Via Cacciatori 21/22 - NICHELINO - (TORINO)</t>
  </si>
  <si>
    <t>Inizio: 17:30   -   Campionato: U15 Ecc   -   Gara: 1449
A. SPORTIVA DIL. PALL. ABA SALUZZO - AREA PRO 2020
PALAZZETTO - Via della Croce, 57/C - SALUZZO - (CUNEO)</t>
  </si>
  <si>
    <t>Inizio: 20:30   -   Campionato: DR1   -   Gara: 745
A. DIL. VICTORIA PALL. TORINO - POL.DIL. ATLAVIR
Palestra Cupola De Panis - Strada Altessano 52/3 / Via Sansovino 150 - TORINO - (TORINO)</t>
  </si>
  <si>
    <t>Inizio: 15:00   -   Campionato: U15 Ecc   -   Gara: 1452
AREA PRO 2020 - PALLACANESTRO MONCALIERI SRL SSD
Palestra Sc. El. 'I.Calvino' - Via Piossasco 57 - RIVALTA DI TORINO - (TORINO)</t>
  </si>
  <si>
    <t>Inizio: 18:00   -   Campionato: DR1   -   Gara: 748
POL.DIL. ATLAVIR - TAM TAM A.S.D.
Palestra Sc. El. 'I.Calvino' - Via Piossasco 57 - RIVALTA DI TORINO - (TORINO)</t>
  </si>
  <si>
    <t>Inizio: 21:30   -   Campionato: DR1   -   Gara: 763
ASD B.C. GATORS - POL.DIL. ATLAVIR
Palazzetto dello Sport - Campo 1 - Via Giolitti 9 - SAVIGLIANO - (CUNEO)</t>
  </si>
  <si>
    <t>Inizio: 20:45   -   Campionato: DR1   -   Gara: 773
POL.DIL. ATLAVIR - TARDITI ROSTA
Palestra Sc. El. 'I.Calvino' - Via Piossasco 57 - RIVALTA DI TORINO - (TORINO)</t>
  </si>
  <si>
    <t>Inizio: 18:15   -   Campionato: C   -   Gara: 164
UAPPALA HOTELS US LIVORNO - AREA PRO 2020
PALACOSMELLI - V. Pensieri / V. Allende n. 11 - LIVORNO - (LIVORNO)</t>
  </si>
  <si>
    <t>Inizio: 18:00   -   Campionato: DR1   -   Gara: 780
POL.DIL. ATLAVIR - S.S.D. A R.L. TORINO TEEN BASKET
Palestra Sc. El. 'I.Calvino' - Via Piossasco 57 - RIVALTA DI TORINO - (TORINO)</t>
  </si>
  <si>
    <t>Inizio: 15:00   -   Campionato: U15 Ecc   -   Gara: 1465
AREA PRO 2020 - A.S.D. PALL. FARIGLIANO
Palasport - Via Nino Costa 22 - PIOSSASCO - (TORINO)</t>
  </si>
  <si>
    <t>Inizio: 18:00   -   Campionato: DR1   -   Gara: 784
ACQUA EVA ABA SALUZZO - POL.DIL. ATLAVIR
PALAZZETTO - Via della Croce, 57/C - SALUZZO - (CUNEO)</t>
  </si>
  <si>
    <t>Inizio: 21:15   -   Campionato: B Femm   -   Gara: 337
PALLACANESTRO TORINO ASD - AREA PRO 2020
PALACOLLEGNO - Via Antica Rivoli 21 - COLLEGNO - (TORINO)</t>
  </si>
  <si>
    <t>Inizio: 21:00   -   Campionato: DR1   -   Gara: 794
A.S.D. CESTISTICA PINEROLO 87 - POL.DIL. ATLAVIR
Palazzetto dello Sport - Viale Grande Torino 2 - PINEROLO - (TORINO)</t>
  </si>
  <si>
    <t>Inizio: 17:45   -   Campionato: U15 Ecc   -   Gara: 1466
CUS TORINO ASD - AREA PRO 2020
PALAZZETTO C.U.S. - Via Panetti 30 - TORINO - (TORINO)</t>
  </si>
  <si>
    <t>Inizio: 18:00   -   Campionato: DR1   -   Gara: 808
POL.DIL. ATLAVIR - OLIMPO BASKET ALBA
Palestra Sc. El. 'I.Calvino' - Via Piossasco 57 - RIVALTA DI TORINO - (TORINO)</t>
  </si>
  <si>
    <t>Inizio: 11:30   -   Campionato: U15 Ecc   -   Gara: 1472
AREA PRO 2020 - BEA CHIERI SSDRL
Palestra Sc. El. 'I.Calvino' - Via Piossasco 57 - RIVALTA DI TORINO - (TORINO)</t>
  </si>
  <si>
    <t>Inizio: 18:30   -   Campionato: DR1   -   Gara: 813
PALL. GRUGLIASCO SRL SSD - POL.DIL. ATLAVIR
Palestra Levi - Viale Radich 8 - GRUGLIASCO - (TORINO)</t>
  </si>
  <si>
    <t>Inizio: 15:00   -   Campionato: U15 Ecc   -   Gara: 1475
AREA PRO 2020 - A. SPORTIVA DIL. PALL. ABA SALUZZO
Palasport - Via Nino Costa 22 - PIOSSASCO - (TORINO)</t>
  </si>
  <si>
    <t>Inizio: 18:00   -   Campionato: DR1   -   Gara: 823
POL.DIL. ATLAVIR - A.BASKET CARMAGNOLA A.S.DIL.
Palestra Sc. El. 'I.Calvino' - Via Piossasco 57 - RIVALTA DI TORINO - (TORINO)</t>
  </si>
  <si>
    <t>Inizio: 17:45   -   Campionato: U15 Ecc   -   Gara: 1480
PALLACANESTRO MONCALIERI SRL SSD - AREA PRO 2020
PALAZZETTO DELLO SPORT EINAUDI - Via Einaudi 44 - MONCALIERI - (TORINO)</t>
  </si>
  <si>
    <t>Inizio: 18:00   -   Campionato: C   -   Gara: 202
U.S. GINO LANDINI - AREA PRO 2020
PALASPRINT Via Parma 2 19125 LA SPEZIA (SP)</t>
  </si>
  <si>
    <t>Inizio: 18:00   -   Campionato: DR1   -   Gara: 831
CUS PIEMONTE ORIENTALE - POL.DIL. ATLAVIR
PALACIMA - Lungo Tanaro S. Martino - ALESSANDRIA - (ALESSANDRIA)</t>
  </si>
  <si>
    <t>Inizio: 19:30   -   Campionato: U15 Ecc   -   Gara: 1484
AREA PRO 2020 - GGS BASKETBALL PROJECT
Palasport - Via Nino Costa 22 - PIOSSASCO - (TORINO)</t>
  </si>
  <si>
    <t>Inizio: 20:30   -   Campionato: DR1   -   Gara: 844
POL.DIL. ATLAVIR - ASD ACAJA BASKETBALL SCHOOL
Palestra Sc. El. 'I.Calvino' - Via Piossasco 57 - RIVALTA DI TORINO - (TORINO)</t>
  </si>
  <si>
    <t>Inizio: 18:00   -   Campionato: DR1   -   Gara: 853
A.S.D. PALLACANESTRO NICHELINO - POL.DIL. ATLAVIR
Palestra Gramsci - Via Cacciatori 21/22 - NICHELINO - (TORINO)</t>
  </si>
  <si>
    <t>Inizio: 20:30   -   Campionato: B Femm   -   Gara: 358
AREA PRO 2020 - TWIN TOWNS ASD
Palestra Sc. El. 'I.Calvino' - Via Piossasco 57 - RIVALTA DI TORINO - (TORINO)</t>
  </si>
  <si>
    <t>Inizio: 18:00   -   Campionato: DR1   -   Gara: 857
POL.DIL. ATLAVIR - POLISPORTIVA REBA ASD
Palestra Sc. El. 'I.Calvino' - Via Piossasco 57 - RIVALTA DI TORINO - (TORINO)</t>
  </si>
  <si>
    <t>Inizio: 18:00   -   Campionato: U15 Ecc   -   Gara: 1493
A.S.D. PALL. FARIGLIANO - AREA PRO 2020
PALAZZETTO DELLO SPORT - PIAZZA SAN GIOVANNI, 12/TER - FARIGLIANO - (CUNEO)</t>
  </si>
  <si>
    <t>Inizio: 20:30   -   Campionato: DR1   -   Gara: 869
I DELFINI BASKET - POL.DIL. ATLAVIR
PALASPORT - Corso Roma - CARMAGNOLA - (TORINO)</t>
  </si>
  <si>
    <t>Inizio: 16:00   -   Campionato: U15 Ecc   -   Gara: 1499
BEA CHIERI SSDRL - AREA PRO 2020
Pala Gialdo - Strada San Silvestro snc - CHIERI - (TORINO)</t>
  </si>
  <si>
    <t>Inizio: 18:00   -   Campionato: DR1   -   Gara: 881
POL.DIL. ATLAVIR - A.S.C. SAVIGLIANO BK DIL.
Palestra Sc. El. 'I.Calvino' - Via Piossasco 57 - RIVALTA DI TORINO - (TORINO)</t>
  </si>
  <si>
    <t>Inizio: 20:45   -   Campionato: B Femm   -   Gara: 365
AREA PRO 2020 - PALLACANESTRO TORINO ASD
Palestra Sc. El. 'I.Calvino' - Via Piossasco 57 - RIVALTA DI TORINO - (TORINO)</t>
  </si>
  <si>
    <t>Inizio: 18:00   -   Campionato: DR1   -   Gara: 887
POL.DIL. ATLAVIR - A.S.DIL. GINNASTICA TORINO
Palestra Sc. El. 'I.Calvino' - Via Piossasco 57 - RIVALTA DI TORINO - (TORINO)</t>
  </si>
  <si>
    <t>Inizio: 18:00   -   Campionato: DR1   -   Gara: 899
POL.DIL. ATLAVIR - A. DIL. VICTORIA PALL. TORINO
Palestra Sc. El. 'I.Calvino' - Via Piossasco 57 - RIVALTA DI TORINO - (TORINO)</t>
  </si>
  <si>
    <t>Inizio: 21:15   -   Campionato: DR1   -   Gara: 905
TAM TAM A.S.D. - POL.DIL. ATLAVIR
PALA BALLIN - Via Piazzi, 25 - TORINO - (TORINO)</t>
  </si>
  <si>
    <t>Inizio: 20:30   -   Campionato: DR1   -   Gara: 912
POL.DIL. ATLAVIR - ASD B.C. GATORS
Palestra Sc. El. 'I.Calvino' - Via Piossasco 57 - RIVALTA DI TORINO - (TORINO)</t>
  </si>
  <si>
    <t>Inizio: 21:15   -   Campionato: DR1   -   Gara: 927
TARDITI ROSTA - POL.DIL. ATLAVIR
PALABIANCO - V. Dei Comuni 3 Fraz. Ferriera - BUTTIGLIERA ALTA - (TORINO)</t>
  </si>
  <si>
    <t>Inizio: 18:00   -   Campionato: C   -   Gara: 254
AREA PRO 2020 - UAPPALA HOTELS US LIVORNO
PALAZZETTO DELLO SPORT - Via San Giuseppe, 133 - CUMIANA - (TORINO)</t>
  </si>
  <si>
    <t>Inizio: 18:00   -   Campionato: DR1   -   Gara: 936
S.S.D. A R.L. TORINO TEEN BASKET - POL.DIL. ATLAVIR
Palazzetto Sc. El. Via Folis - Via Folis - PINO TORINESE - (TORINO)</t>
  </si>
  <si>
    <t>Inizio: 18:00   -   Campionato: DR1   -   Gara: 944
POL.DIL. ATLAVIR - ACQUA EVA ABA SALUZZO
Palestra Sc. El. 'I.Calvino' - Via Piossasco 57 - RIVALTA DI TORINO - (TORINO)</t>
  </si>
  <si>
    <t>Inizio: 20:30   -   Campionato: DR1   -   Gara: 951
POL.DIL. ATLAVIR - A.S.D. CESTISTICA PINEROLO 87
Palestra Sc. El. 'I.Calvino' - Via Piossasco 57 - RIVALTA DI TORINO - (TORINO)</t>
  </si>
  <si>
    <t>Inizio: 18:30   -   Campionato: DR1   -   Gara: 962
OLIMPO BASKET ALBA - POL.DIL. ATLAVIR
PALAZZETTO COMUNALE - Corso Langhe 50 - ALBA - (CUNEO)</t>
  </si>
  <si>
    <t>Inizio: 18:00   -   Campionato: DR1   -   Gara: 964
POL.DIL. ATLAVIR - PALL. GRUGLIASCO SRL SSD
Palestra Sc. El. 'I.Calvino' - Via Piossasco 57 - RIVALTA DI TORINO - (TORINO)</t>
  </si>
  <si>
    <t>Inizio: 21:15   -   Campionato: DR1   -   Gara: 976
A.BASKET CARMAGNOLA A.S.DIL. - POL.DIL. ATLAVIR
PALASPORT - Corso Roma - CARMAGNOLA - (TORINO)</t>
  </si>
  <si>
    <t>Inizio: 18:00   -   Campionato: DR1   -   Gara: 983
POL.DIL. ATLAVIR - CUS PIEMONTE ORIENTALE
Palestra Sc. El. 'I.Calvino' - Via Piossasco 57 - RIVALTA DI TORINO - (TORINO)</t>
  </si>
  <si>
    <t>Inizio: 21:15   -   Campionato: DR1   -   Gara: 993
ASD ACAJA BASKETBALL SCHOOL - POL.DIL. ATLAVIR
Palazzetto - Via Mons. Soracco - FOSSANO - (CUNEO)</t>
  </si>
  <si>
    <t>Inizio: 18:00   -   Campionato: DR1   -   Gara: 1005
POL.DIL. ATLAVIR - A.S.D. PALLACANESTRO NICHELINO
Palestra Sc. El. 'I.Calvino' - Via Piossasco 57 - RIVALTA DI TORINO - (TORINO)</t>
  </si>
  <si>
    <t>Inizio: 17:00   -   Campionato: C   -   Gara: 308
PALL. DON BOSCO SSDARL - AREA PRO 2020
PALASPORT 'B. MACCHIA' Via S. Allende  2 57128 LIVORNO (LI)</t>
  </si>
  <si>
    <t>Inizio: 18:30   -   Campionato: DR1   -   Gara: 1015
POLISPORTIVA REBA ASD - POL.DIL. ATLAVIR
PalaMoncrivello - Via Moncrivello 8 - TORINO - (TORINO)</t>
  </si>
  <si>
    <t>Inizio: 18:00   -   Campionato: DR1   -   Gara: 1021
POL.DIL. ATLAVIR - I DELFINI BASKET
Palestra Sc. El. 'I.Calvino' - Via Piossasco 57 - RIVALTA DI TORINO - (TORINO)</t>
  </si>
  <si>
    <t>Inizio: 18:00   -   Campionato: DR1   -   Gara: 1027
A.S.C. SAVIGLIANO BK DIL. - POL.DIL. ATLAVIR
PALASPORT FERRUA - Corso Roma 70 - SAVIGLIANO - (CUNEO)</t>
  </si>
  <si>
    <t>Palaferrua Savigliano corso roma 70</t>
  </si>
  <si>
    <t>U19 Femm</t>
  </si>
  <si>
    <t>PINK BASKET TORINO A.S.D.</t>
  </si>
  <si>
    <t>IST. SOCIALE - Corso Siracusa 10 - TORINO - (TORINO)</t>
  </si>
  <si>
    <t>Palestra S.M.Costa - Str.del Bossolo 25 Fz. Testona - MONCALIERI - (TORINO)</t>
  </si>
  <si>
    <t>BASKET FOSSANO</t>
  </si>
  <si>
    <t>LAPOLISMILE</t>
  </si>
  <si>
    <t>TORINO NORD ACADEMY</t>
  </si>
  <si>
    <t>LIB. MONCALIERI</t>
  </si>
  <si>
    <t>POLISPORTIVA AVIGLIANA BASKET</t>
  </si>
  <si>
    <t>Palestra Anna Frank - Via Drubiaglio 1 - AVIGLIANA - (TORINO)</t>
  </si>
  <si>
    <t>ASD BASKET CHIERI</t>
  </si>
  <si>
    <t>SSD CONTE VERDE BASKET RIVOLI</t>
  </si>
  <si>
    <t>14:00</t>
  </si>
  <si>
    <t>Pal.Istituto Natta - Via XX Settembre 14/A - RIVOLI - (TORINO)</t>
  </si>
  <si>
    <t>PALESTRA MASSARI - Via Massari 114 - TORINO - (TORINO)</t>
  </si>
  <si>
    <t>14:30</t>
  </si>
  <si>
    <t>Palestra - Via Bersezio 1 - CHIERI - (TORINO)</t>
  </si>
  <si>
    <t>CAMPUS MONFERRATO</t>
  </si>
  <si>
    <t>DERTHONA BASKET S.S.R.L.</t>
  </si>
  <si>
    <t>BASKET TORINO S.S.D. A R.L.</t>
  </si>
  <si>
    <t>11:00</t>
  </si>
  <si>
    <t>Palestra Leardi - Via Leardi 23 - CASALE MONFERRATO - (ALESSANDRIA)</t>
  </si>
  <si>
    <t>15:30</t>
  </si>
  <si>
    <t>'UCCIO CAMAGNA' - C.so Alessandria 1 - TORTONA - (ALESSANDRIA)</t>
  </si>
  <si>
    <t>11:45</t>
  </si>
  <si>
    <t>Pala Reale Mutua - Corso Giovanni Agnelli, 129 - TORINO - (TORINO)</t>
  </si>
  <si>
    <t>15:15</t>
  </si>
  <si>
    <t>A.S.DIL. ERIDANIA BASKET</t>
  </si>
  <si>
    <t>COLLEGNO BASKET</t>
  </si>
  <si>
    <t>A.S.D. PALLACANESTRO CIRIE'</t>
  </si>
  <si>
    <t>A.S.DIL. KOLBE</t>
  </si>
  <si>
    <t>19:45</t>
  </si>
  <si>
    <t>09:00</t>
  </si>
  <si>
    <t>Palestra S. Medie - Via Martiri Della Libertà 17 - NOLE - (TORINO)</t>
  </si>
  <si>
    <t>Pal. RIV - Viale Dogali 12 - TORINO - (TORINO)</t>
  </si>
  <si>
    <t>5</t>
  </si>
  <si>
    <t>6</t>
  </si>
  <si>
    <t>Inizio: 15:00   -   Campionato: U15 Ecc   -   Gara: 1457
GGS BASKETBALL PROJECT - AREA PRO 2020
Palaferrua Savigliano corso roma 70</t>
  </si>
  <si>
    <t>Inizio: 21:15   -   Campionato: U19 Femm   -   Gara: 1783
AREA PRO 2020 - S.S.D. A R.L. TORINO TEEN BASKET
Palestra Sc. El. 'I.Calvino' - Via Piossasco 57 - RIVALTA DI TORINO - (TORINO)</t>
  </si>
  <si>
    <t>Inizio: 18:00   -   Campionato: U15 Femm   -   Gara: 2232
AREA PRO 2020 - TORINO NORD ACADEMY
Palestra Sc. El. 'I.Calvino' - Via Piossasco 57 - RIVALTA DI TORINO - (TORINO)</t>
  </si>
  <si>
    <t>Inizio: 21:15   -   Campionato: U19 Femm   -   Gara: 1786
PALLACANESTRO TORINO ASD - AREA PRO 2020
Palestra S.M.Costa - Str.del Bossolo 25 Fz. Testona - MONCALIERI - (TORINO)</t>
  </si>
  <si>
    <t>Inizio: 21:00   -   Campionato: U15 Ecc   -   Gara: 1459
DON BOSCO CROCETTA TORINO - AREA PRO 2020
PALA BALLIN - Via Piazzi, 25 - TORINO - (TORINO)</t>
  </si>
  <si>
    <t>Inizio: 21:15   -   Campionato: U19 Femm   -   Gara: 1791
BASKET FOSSANO - AREA PRO 2020
Palazzetto - Via Mons. Soracco - FOSSANO - (CUNEO)</t>
  </si>
  <si>
    <t>Inizio: 15:30   -   Campionato: U14 Gold   -   Gara: 2326
DERTHONA BASKET S.S.R.L. - AREA PRO 2020
'UCCIO CAMAGNA' - C.so Alessandria 1 - TORTONA - (ALESSANDRIA)</t>
  </si>
  <si>
    <t>Inizio: 15:00   -   Campionato: U13 Gold   -   Gara: 2717
AREA PRO 2020 - COLLEGNO BASKET
Palestra Sc. El. 'I.Calvino' - Via Piossasco 57 - RIVALTA DI TORINO - (TORINO)</t>
  </si>
  <si>
    <t>Inizio: 09:00   -   Campionato: U13 Gold   -   Gara: 2720
A.S.D. PALLACANESTRO CIRIE' - AREA PRO 2020
Palestra S. Medie - Via Martiri Della Libertà 17 - NOLE - (TORINO)</t>
  </si>
  <si>
    <t>Inizio: 15:00   -   Campionato: U15 Femm   -   Gara: 2239
AREA PRO 2020 - LIB. MONCALIERI
Palestra Sc. El. 'I.Calvino' - Via Piossasco 57 - RIVALTA DI TORINO - (TORINO)</t>
  </si>
  <si>
    <t>Inizio: 21:15   -   Campionato: U19 Femm   -   Gara: 1794
AREA PRO 2020 - GRANDA COLLEGE
Palestra Sc. El. 'I.Calvino' - Via Piossasco 57 - RIVALTA DI TORINO - (TORINO)</t>
  </si>
  <si>
    <t>Inizio: 15:00   -   Campionato: U13 Gold   -   Gara: 2726
AREA PRO 2020 - PALL. GRUGLIASCO SRL SSD
Palestra Sc. El. 'I.Calvino' - Via Piossasco 57 - RIVALTA DI TORINO - (TORINO)</t>
  </si>
  <si>
    <t>Inizio: 21:15   -   Campionato: U19 Femm   -   Gara: 1795
AREA PRO 2020 - PINK BASKET TORINO A.S.D.
Palestra Sc. El. 'I.Calvino' - Via Piossasco 57 - RIVALTA DI TORINO - (TORINO)</t>
  </si>
  <si>
    <t>Inizio: 15:00   -   Campionato: U15 Femm   -   Gara: 2244
AREA PRO 2020 - ASD BASKET CHIERI
Palestra Sc. El. 'I.Calvino' - Via Piossasco 57 - RIVALTA DI TORINO - (TORINO)</t>
  </si>
  <si>
    <t>Inizio: 15:00   -   Campionato: U13 Gold   -   Gara: 2730
AREA PRO 2020 - A.S.DIL. KOLBE
Palestra Sc. El. 'I.Calvino' - Via Piossasco 57 - RIVALTA DI TORINO - (TORINO)</t>
  </si>
  <si>
    <t>Inizio: 21:00   -   Campionato: U19 Femm   -   Gara: 1800
S.S.D. A R.L. TORINO TEEN BASKET - AREA PRO 2020
Palestra SportClub - Via di Vittorio, 18 - VENARIA REALE - (TORINO)</t>
  </si>
  <si>
    <t>Inizio: 14:00   -   Campionato: U15 Femm   -   Gara: 2248
SSD CONTE VERDE BASKET RIVOLI - AREA PRO 2020
Pal.Istituto Natta - Via XX Settembre 14/A - RIVOLI - (TORINO)</t>
  </si>
  <si>
    <t>Inizio: 15:00   -   Campionato: U13 Gold   -   Gara: 2733
AREA PRO 2020 - BASKET TORINO S.S.D. A R.L.
Palestra Sc. El. 'I.Calvino' - Via Piossasco 57 - RIVALTA DI TORINO - (TORINO)</t>
  </si>
  <si>
    <t>Inizio: 21:15   -   Campionato: U19 Femm   -   Gara: 1801
AREA PRO 2020 - PALLACANESTRO TORINO ASD
Palestra Sc. El. 'I.Calvino' - Via Piossasco 57 - RIVALTA DI TORINO - (TORINO)</t>
  </si>
  <si>
    <t>Inizio: 15:30   -   Campionato: U13 Gold   -   Gara: 2739
A.S.DIL. ERIDANIA BASKET - AREA PRO 2020
Pal. RIV - Viale Dogali 12 - TORINO - (TORINO)</t>
  </si>
  <si>
    <t>Inizio: 18:00   -   Campionato: U15 Femm   -   Gara: 2251
AREA PRO 2020 - LAPOLISMILE
Palestra Sc. El. 'I.Calvino' - Via Piossasco 57 - RIVALTA DI TORINO - (TORINO)</t>
  </si>
  <si>
    <t>Inizio: 21:15   -   Campionato: U19 Femm   -   Gara: 1805
AREA PRO 2020 - BASKET FOSSANO
Palestra Sc. El. 'I.Calvino' - Via Piossasco 57 - RIVALTA DI TORINO - (TORINO)</t>
  </si>
  <si>
    <t>Inizio: 16:00   -   Campionato: U15 Femm   -   Gara: 2252
TORINO NORD ACADEMY - AREA PRO 2020
PALESTRA MASSARI - Via Massari 114 - TORINO - (TORINO)</t>
  </si>
  <si>
    <t>Inizio: 15:00   -   Campionato: U14 Gold   -   Gara: 2355
AREA PRO 2020 - DERTHONA BASKET S.S.R.L.
Palestra Sc. El. 'I.Calvino' - Via Piossasco 57 - RIVALTA DI TORINO - (TORINO)</t>
  </si>
  <si>
    <t>Inizio: 19:30   -   Campionato: U15 Ecc   -   Gara: 1497
AREA PRO 2020 - CUS TORINO ASD
Palasport - Via Nino Costa 22 - PIOSSASCO - (TORINO)</t>
  </si>
  <si>
    <t>Inizio: 14:30   -   Campionato: U15 Femm   -   Gara: 2259
LIB. MONCALIERI - AREA PRO 2020
PALAZZETTO DELLO SPORT EINAUDI - Via Einaudi 44 - MONCALIERI - (TORINO)</t>
  </si>
  <si>
    <t>Inizio: 14:30   -   Campionato: U14 Gold   -   Gara: 2358
BEA CHIERI SSDRL - AREA PRO 2020
Pala Gialdo - Strada San Silvestro snc - CHIERI - (TORINO)</t>
  </si>
  <si>
    <t>Inizio: 15:00   -   Campionato: U13 Gold   -   Gara: 2748
AREA PRO 2020 - A.S.D. PALLACANESTRO CIRIE'
Palestra Sc. El. 'I.Calvino' - Via Piossasco 57 - RIVALTA DI TORINO - (TORINO)</t>
  </si>
  <si>
    <t>Inizio: 15:15   -   Campionato: U14 Gold   -   Gara: 2365
BASKET TORINO S.S.D. A R.L. - AREA PRO 2020
Pala Reale Mutua - Corso Giovanni Agnelli, 129 - TORINO - (TORINO)</t>
  </si>
  <si>
    <t>Inizio: 18:00   -   Campionato: U15 Femm   -   Gara: 2268
AREA PRO 2020 - SSD CONTE VERDE BASKET RIVOLI
Palestra Sc. El. 'I.Calvino' - Via Piossasco 57 - RIVALTA DI TORINO - (TORINO)</t>
  </si>
  <si>
    <t>14:45</t>
  </si>
  <si>
    <t>Palestra Comunale Via Balla 13 10137 TORINO (TO)</t>
  </si>
  <si>
    <t>A.DIL. O.A.S.I. LAURA VICUNA</t>
  </si>
  <si>
    <t>UBC BASKET CHIERI</t>
  </si>
  <si>
    <t>A.S.D.BEINASCHESE-OTB</t>
  </si>
  <si>
    <t>A.DIL. CB TEAM BASKET</t>
  </si>
  <si>
    <t>A.S.D. MONFERRATO BASKET 2.0</t>
  </si>
  <si>
    <t>B &amp; V BARRA ASD</t>
  </si>
  <si>
    <t>ASD VIRTUS CASALE</t>
  </si>
  <si>
    <t>DR2</t>
  </si>
  <si>
    <t>PAL. COMUNALE - Via Degiovanni 6 - SAN SALVATORE MONFERRATO - (ALESSANDRIA)</t>
  </si>
  <si>
    <t>Palestra comunale - Via Alessandria, 2 - VILLANOVA MONFERRATO - (ALESSANDRIA)</t>
  </si>
  <si>
    <t>PALASPORT - Via La Torre 3 - BEINASCO - (TORINO)</t>
  </si>
  <si>
    <t>BANCA TERRITORI DEL MONVISO CARMAGNOLA</t>
  </si>
  <si>
    <t>ISCOT FRANZIN VAL NOCE</t>
  </si>
  <si>
    <t>PALL. ABA SALUZZO A</t>
  </si>
  <si>
    <t>PALL. ABA SALUZZO B</t>
  </si>
  <si>
    <t>19:15</t>
  </si>
  <si>
    <t>17:15</t>
  </si>
  <si>
    <t>LAPOLISMILE_B</t>
  </si>
  <si>
    <t>A.S.D. ALFIERI</t>
  </si>
  <si>
    <t>LAPOLISMILE_R</t>
  </si>
  <si>
    <t>U14 Femm</t>
  </si>
  <si>
    <t>Palestra - Via Fossano 8 - TORINO - (TORINO)</t>
  </si>
  <si>
    <t>Palestra Comunale - Via Balla 13 - TORINO - (TORINO)</t>
  </si>
  <si>
    <t>Palestra OASI LAURA VICUNA - Via Laura Vicuna 8 - RIVALTA DI TORINO - (TORINO)</t>
  </si>
  <si>
    <t xml:space="preserve">PALESTRA COMUNALE - via don Asvisio 4 - 10060 FROSSASCO </t>
  </si>
  <si>
    <t>Pala Collegno Via Antica di Rivoli 21 - 10093 Collegno (TO)</t>
  </si>
  <si>
    <t>16:30</t>
  </si>
  <si>
    <t>A.S.D. ASTI PALLACANESTRO MENS SANA</t>
  </si>
  <si>
    <t>BASKET 2000 NICHELINO A.S.D.</t>
  </si>
  <si>
    <t>PALLACANESTRO MONCALIERI "M"</t>
  </si>
  <si>
    <t>UBC BASKET CHIERI A</t>
  </si>
  <si>
    <t>ASD POLISPORTIVA JOLLY VINOVO</t>
  </si>
  <si>
    <t>PALLACANESTRO MONCALIERI "S"</t>
  </si>
  <si>
    <t>A.S.D. SCUOLA BASKET ASTI ARANCIO</t>
  </si>
  <si>
    <t>A.S.D. SCUOLA BASKET ASTI BLU</t>
  </si>
  <si>
    <t>A.S.D. O.A.S.I. LAURA VICUNA</t>
  </si>
  <si>
    <t>UBC BASKET CHIERI B</t>
  </si>
  <si>
    <t>Palazzetto - Strada Del Castello 1 - VINOVO - (TORINO)</t>
  </si>
  <si>
    <t>Palestra OASI Bruno Gontero - Via Laura Vicuna 8 - RIVALTA DI TORINO - (TORINO)</t>
  </si>
  <si>
    <t>10:00</t>
  </si>
  <si>
    <t>Palestra I.T.S.C.G. Giobert - Via Roreto 36 - ASTI - (ASTI)</t>
  </si>
  <si>
    <t>PALAZZETTO DELLO SPORT - Via Gerbi 2 - ASTI - (ASTI)</t>
  </si>
  <si>
    <t>Palestra Ist.Tec. - Via X X V Aprile 141 - NICHELINO - (TORINO)</t>
  </si>
  <si>
    <t>ASD BASKET GRUGLIASCO</t>
  </si>
  <si>
    <t>BASKET TORINO BLU</t>
  </si>
  <si>
    <t>SSD CONTE VERDE BASKET RIVOLI BIANCA</t>
  </si>
  <si>
    <t>SISPORT SPA BIANCA</t>
  </si>
  <si>
    <t>TAM TAM A</t>
  </si>
  <si>
    <t>SISPORT SPA ROSSA</t>
  </si>
  <si>
    <t>A. DIL. VENARIA REALE PALL.</t>
  </si>
  <si>
    <t>TAM TAM B</t>
  </si>
  <si>
    <t>SSD CONTE VERDE BASKET RIVOLI VERDE</t>
  </si>
  <si>
    <t>BASKET TORINO GIALLO</t>
  </si>
  <si>
    <t>20:40</t>
  </si>
  <si>
    <t>PALAZZETTO SISPORT - Via Olivero 40 - TORINO - (TORINO)</t>
  </si>
  <si>
    <t>Palestra di Vittorio - Corso Macchiavelli 185 - VENARIA REALE - (TORINO)</t>
  </si>
  <si>
    <t>11:40</t>
  </si>
  <si>
    <t>PALESTRA COMUNALE - VIA DON ASVISIO, 4 - FROSSASCO - (TORINO)</t>
  </si>
  <si>
    <t>U17 Reg AP2020</t>
  </si>
  <si>
    <t>U17 Reg ATLAVIR</t>
  </si>
  <si>
    <t>U14 Reg</t>
  </si>
  <si>
    <t>BUSSOLENO BASKET</t>
  </si>
  <si>
    <t>A.S.D. POLISPORTIVA BRUINESE</t>
  </si>
  <si>
    <t>BEA CHIERI "ARANCIONE"</t>
  </si>
  <si>
    <t>BEA CHIERI "NERO"</t>
  </si>
  <si>
    <t>BASKET BOLLENTE 1963</t>
  </si>
  <si>
    <t>MADO BASKET VALENZA</t>
  </si>
  <si>
    <t>Centro Sportivo Mombarone - Piazza Martiri delle Foibe, 4 - ACQUI TERME - (ALESSANDRIA)</t>
  </si>
  <si>
    <t>Palestra Centro Sportivo Barcaro - Strada Astigliano, 2/A - VALENZA - (ALESSANDRIA)</t>
  </si>
  <si>
    <t>Palestra "Aldo Moro" - Piazza Donatori di sangue, 1 - BRUINO - (TORINO)</t>
  </si>
  <si>
    <t>PalaWojtyla - Via Campi Rotondi ang. Str. D'Ovia - CAMBIANO - (TORINO)</t>
  </si>
  <si>
    <t>16:45</t>
  </si>
  <si>
    <t>Pala 200 - Campo 2 - Via Santa Cristina, 5 - SETTIMO TORINESE - (TORINO)</t>
  </si>
  <si>
    <t>PALESTRA LICEO N. ROSA - Piazza Cav. Vittorio Veneto - BUSSOLENO - (TORINO)</t>
  </si>
  <si>
    <t>13:00</t>
  </si>
  <si>
    <t>09:30</t>
  </si>
  <si>
    <t>U13 Reg</t>
  </si>
  <si>
    <t>A.DIL. GIAVENO BASKET</t>
  </si>
  <si>
    <t>NEW BASKET TEAM ASD</t>
  </si>
  <si>
    <t>DERTHONA BASKETBALL LAB</t>
  </si>
  <si>
    <t>ASD POLISPORTIVA AVIGLIANA BASKET</t>
  </si>
  <si>
    <t>G.S.DIL. ROSTA</t>
  </si>
  <si>
    <t>EBE PORTE PANCALIERI</t>
  </si>
  <si>
    <t>PALASPORT - Via Colpastore - GIAVENO - (TORINO)</t>
  </si>
  <si>
    <t>Centro Sportivo Don Bosco - Corso Acqui, 398 - ALESSANDRIA - (ALESSANDRIA)</t>
  </si>
  <si>
    <t>10:30</t>
  </si>
  <si>
    <t>Palestra Codevilla - C.so Alessandria, 1 / P.za Ubertis - TORTONA - (ALESSANDRIA)</t>
  </si>
  <si>
    <t>Impianto Sportivo Comunale - Via Circonvallazione 1 - PANCALIERI - (TORINO)</t>
  </si>
  <si>
    <t>OCCUPATO</t>
  </si>
  <si>
    <t>Tai Chi</t>
  </si>
  <si>
    <t>PALESTRA MASSARI Via Massari 114 10100 TORINO (TO)</t>
  </si>
  <si>
    <t>Asd Asti Pallacanestro Mens Sana</t>
  </si>
  <si>
    <t>A.S.D. Basket Castellamonte</t>
  </si>
  <si>
    <t>Sea Basket Settimo Torinese</t>
  </si>
  <si>
    <t>A.S.D. Atp Basket Cigliano A.S.D.</t>
  </si>
  <si>
    <t>A.S.D. Atp</t>
  </si>
  <si>
    <t>CSI ALLIEVI</t>
  </si>
  <si>
    <t>Palazzetto Dello Sport Settimo T.Se Pala200</t>
  </si>
  <si>
    <t>Palazzetto Don Albano Via Malonetto 67 10090 Brandizzo TO</t>
  </si>
  <si>
    <t>Palestra Giobert Via Roreto Gandolfino 32 14100 Asti AT</t>
  </si>
  <si>
    <t>14:15</t>
  </si>
  <si>
    <t>Palazzetto Cav Gerardi Via Moncrivello 6 13043 Cigliano VC</t>
  </si>
  <si>
    <t>Palestra Cresto Via Trabucco Angolo Via Roma 10081 Castellamonte TO</t>
  </si>
  <si>
    <t>DR3</t>
  </si>
  <si>
    <t>ALTER 82</t>
  </si>
  <si>
    <t>A.S.D. POLISPORTIVA MONTATESE</t>
  </si>
  <si>
    <t>ASD BALDISSERO SPORT ONLUS</t>
  </si>
  <si>
    <t>SANGIP BASKET</t>
  </si>
  <si>
    <t>WOLVES SPORTS ACADEMY ASD</t>
  </si>
  <si>
    <t>ASD S. PAOLO BASKET 1999</t>
  </si>
  <si>
    <t>20:00</t>
  </si>
  <si>
    <t>Palazzetto dello Sport - Via F. Novo, 30 - MONTA' - (CUNEO)</t>
  </si>
  <si>
    <t>21:20</t>
  </si>
  <si>
    <t>Palazzetto dello Sport - Via Cherasco 7 - FOSSANO - (CUNEO)</t>
  </si>
  <si>
    <t>Palestra San Giuseppe - Via Dei Mille 11 - TORINO - (TORINO)</t>
  </si>
  <si>
    <t>Palestra succ. Galilei - Via Nicol, 2 ang. Via dei Brut - AVIGLIANA - (TORINO)</t>
  </si>
  <si>
    <t>Evento esterno</t>
  </si>
  <si>
    <t>Super Tour MB</t>
  </si>
  <si>
    <t>08:30</t>
  </si>
  <si>
    <t>12:30</t>
  </si>
  <si>
    <t>Evento</t>
  </si>
  <si>
    <t>Ginnastica Ritmica</t>
  </si>
  <si>
    <t>9:00</t>
  </si>
  <si>
    <t>BONPRIX BIELLESE</t>
  </si>
  <si>
    <t>FLUIDO SISTEM BASKET VENARIA</t>
  </si>
  <si>
    <t>Palestra Salesiani - Via Galilei 12 - BIELLA - (BIELLA)</t>
  </si>
  <si>
    <t>A.S.DIL. KOLBE ROSSO</t>
  </si>
  <si>
    <t>A.D. USAC RIVAROLO BK 2009</t>
  </si>
  <si>
    <t>ASD ERIDANIA BASKET</t>
  </si>
  <si>
    <t>AREA PRO BIANCO</t>
  </si>
  <si>
    <t>A.S.D. SCUOLA BASKET ASTI</t>
  </si>
  <si>
    <t>MB-ESO ROSSO SILVER</t>
  </si>
  <si>
    <t>MINIBASKET - Palestra Don Bosco - Corso Dante Alighieri, 188 - ASTI - (ASTI)</t>
  </si>
  <si>
    <t>12:00</t>
  </si>
  <si>
    <t>Palestra Trecate - Via A. Vasile, 31 - TORINO - (TORINO)</t>
  </si>
  <si>
    <t>Palestra Istituto Annunziata - Via San Francesco ang. Via Montenero - RIVAROLO CANAVESE - (TORINO)</t>
  </si>
  <si>
    <t>13:20</t>
  </si>
  <si>
    <t>MINIBASKET - Palestra - Via Riccardo Zandonai, 17 - TORINO - (TORINO)</t>
  </si>
  <si>
    <t>AREA PRO BLU</t>
  </si>
  <si>
    <t>Lo.Vi Basket</t>
  </si>
  <si>
    <t>A.S.D. E.C.S. BASKET</t>
  </si>
  <si>
    <t>A.S.D. ATP Kangaroos</t>
  </si>
  <si>
    <t>FRANZIN "VAL NOCE"</t>
  </si>
  <si>
    <t>13:30</t>
  </si>
  <si>
    <t>10:45</t>
  </si>
  <si>
    <t>PALESTRA CRESTO - VIA TRABUCCO 15 - CASTELLAMONTE - (TORINO)</t>
  </si>
  <si>
    <t>Palasport centro CONI - via Italia - CANTALUPA - (TORINO)</t>
  </si>
  <si>
    <t>PALAZZETTO - Piazza Donatore - BORGARO TORINESE - (TORINO)</t>
  </si>
  <si>
    <t>Palazzo dello Sport - Via Peruzia 7 - CRESCENTINO - (VERCELLI)</t>
  </si>
  <si>
    <t>MB-ESO VERDE - E</t>
  </si>
  <si>
    <t>AREA PRO GIALLO</t>
  </si>
  <si>
    <t>CUS TORINO ASD BLU</t>
  </si>
  <si>
    <t>A.S.D. BASKET VOLPIANO</t>
  </si>
  <si>
    <t>ASD SBK BASKET SCHOOL</t>
  </si>
  <si>
    <t>ASD POL. AVIGLIANA BASKET</t>
  </si>
  <si>
    <t>SISPORT SPA</t>
  </si>
  <si>
    <t>MB-ESO VERDE - F</t>
  </si>
  <si>
    <t>09:15</t>
  </si>
  <si>
    <t>Palestra - Via Reiss Romoli 47 - TORINO - (TORINO)</t>
  </si>
  <si>
    <t>MINIBASKET - Palestra Oratorio - Piazza Amedeo di Savoia, 11 - VOLPIANO - (TORINO)</t>
  </si>
  <si>
    <t>Palestra Aymavilles - Frazione Clos Savin - AYMAVILLES - (AOSTA)</t>
  </si>
  <si>
    <t>A.S.D. BASKET NOLE</t>
  </si>
  <si>
    <t>AREA PRO</t>
  </si>
  <si>
    <t>MB-ESO FEMMINILE ROSSO</t>
  </si>
  <si>
    <t>18:40</t>
  </si>
  <si>
    <t>Palestra Parri - Via Tiziano 39 - TORINO - (TORINO)</t>
  </si>
  <si>
    <t>POLISPORTIVA GANDHI A.S.D</t>
  </si>
  <si>
    <t>A.S.D. PALLACANESTRO PANCALIERI</t>
  </si>
  <si>
    <t>MB-GAZZELLE SMALL</t>
  </si>
  <si>
    <t>MB-AQ BIG ROSSO SILVER</t>
  </si>
  <si>
    <t>Floorball A2</t>
  </si>
  <si>
    <t>POLISPORTIVA GANDHI A.S.D BLU</t>
  </si>
  <si>
    <t>A.S.D. CENTRO MINIBASKET ARCOBALENO</t>
  </si>
  <si>
    <t>ASD A.S. ALTER 82</t>
  </si>
  <si>
    <t>PGS DON BOSCO CROCETTA A.S.D. A Gialla</t>
  </si>
  <si>
    <t>Palestra Silvio Pellico - Via de Maria, 12 - CHIERI - (TORINO)</t>
  </si>
  <si>
    <t>MINIBASKET - Palestra I.I.S. B. Pascal - Via Carducci, 4 - GIAVENO - (TORINO)</t>
  </si>
  <si>
    <t>18:20</t>
  </si>
  <si>
    <t>MB-AQ SMALL ROSSO SILVER</t>
  </si>
  <si>
    <t>CUS TORINO ASD BIANCO</t>
  </si>
  <si>
    <t>LETTERA 22</t>
  </si>
  <si>
    <t>09:45</t>
  </si>
  <si>
    <t>MINIBASKET - Palestra Colletta - Via Ragazzoni, 5 - TORINO - (TORINO)</t>
  </si>
  <si>
    <t>Palestra Gramsci 1 - Via Alberton, 10 - IVREA - (TORINO)</t>
  </si>
  <si>
    <t>MB-AQ SMALL VERDE</t>
  </si>
  <si>
    <t>SSD CONTE VERDE BASKET RIVOLI A</t>
  </si>
  <si>
    <t>16:20</t>
  </si>
  <si>
    <t>11:15</t>
  </si>
  <si>
    <t>Scuola Armstrong - Via Servais, 5 - TORINO - (TORINO)</t>
  </si>
  <si>
    <t>Palestra - Via Volontari Del Sangue - AOSTA - (AOSTA)</t>
  </si>
  <si>
    <t>Lo.Vi Basket Mappano</t>
  </si>
  <si>
    <t>U.S. CONDOVE ASD</t>
  </si>
  <si>
    <t>A.S.D.PALL. CHIVASSO</t>
  </si>
  <si>
    <t>ASD S.E.A. BK SETTIMO TORINESE</t>
  </si>
  <si>
    <t>BASKET 86 ORBASSANO</t>
  </si>
  <si>
    <t>12:45</t>
  </si>
  <si>
    <t>Palasport 'Leccese' - Via Susa Ang. Via Roma - CONDOVE - (TORINO)</t>
  </si>
  <si>
    <t>MINIBASKET - Scuola Media Italo Calvino - Viale Piave, 21 - SETTIMO TORINESE - (TORINO)</t>
  </si>
  <si>
    <t>Palestra - Via Blatta 26 - CHIVASSO - (TORINO)</t>
  </si>
  <si>
    <t>Palasport "Don A. Albano" - Via Malonetto 67 - BRANDIZZO (TO)</t>
  </si>
  <si>
    <t>PAL. DON MILANI VIA BALEGNO 10 RIVALTA DI TORINO (TO)</t>
  </si>
  <si>
    <t>Palestra Cran Gevrier - Piazza Falcone e Borsellino - PIOSSASCO - (TORINO)</t>
  </si>
  <si>
    <t>11:20</t>
  </si>
  <si>
    <t>Palestra Anna Frank Via Drubiaglio 1 10051 AVIGLIANA (TO)</t>
  </si>
  <si>
    <t>08:00</t>
  </si>
  <si>
    <t>Palestra S.M.Costa - Str.del Bossolo 25 Fz. Testona - MONCALIERI (TO)</t>
  </si>
  <si>
    <t>COGEIM PALL. VADO</t>
  </si>
  <si>
    <t>TNA SAN MAURO BASKET</t>
  </si>
  <si>
    <t>Pala Gianni Asti - Viale Burdin, 10 - TORINO - (TORINO)</t>
  </si>
  <si>
    <t>ASD PALL FEMMINILE VERCELLI</t>
  </si>
  <si>
    <t>A.DIL. BASKET PEGLI</t>
  </si>
  <si>
    <t>ASD ARDITA JUVENTUS</t>
  </si>
  <si>
    <t>GULLIVER DERTHONA BASKETBALL LAB</t>
  </si>
  <si>
    <t>PALACORRADI - P.za P: Rodocanachi 8 Arenzano - ARENZANO - (GENOVA)</t>
  </si>
  <si>
    <t>Palestra Scuole Medie - Via Don Orione - CASTELNUOVO SCRIVIA - (ALESSANDRIA)</t>
  </si>
  <si>
    <t>PALAPIACCO - Via Donizetti, 19 - VERCELLI - (VERCELLI)</t>
  </si>
  <si>
    <t>PALARDITA - VIA SERRA GROPPALLO 6 CAP 16167 GENOVA . NERVI - GENOVA - (GENOVA)</t>
  </si>
  <si>
    <t>12:15</t>
  </si>
  <si>
    <t>BIELLA NEXT LOS ANGELES LAKERS</t>
  </si>
  <si>
    <t>ETEILA LOS ANGELES CLIPPERS</t>
  </si>
  <si>
    <t>LO.VI BASKET GOLDEN STATE WARRIORS</t>
  </si>
  <si>
    <t>LETTERA 22 PHOENIX SUNS</t>
  </si>
  <si>
    <t>Palestra Comunale - Viale Alpini D'Italia - VIGLIANO BIELLESE - (BIELLA)</t>
  </si>
  <si>
    <t>ECO TEAM GATORS</t>
  </si>
  <si>
    <t>ACQUA EVA PALL. ABA SALUZZO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</si>
  <si>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</si>
  <si>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</si>
  <si>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</si>
  <si>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</si>
  <si>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</si>
  <si>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</si>
  <si>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</si>
  <si>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</si>
  <si>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</si>
  <si>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</si>
  <si>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</si>
  <si>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Inizio: 14:45   -   Campionato: U14 Gold   -   Gara: 2315
ASD BASKET CLUB SERRAVALLE - AREA PRO 2020
Palasport - Viale Rimembranza - SERRAVALLE SCRIVIA - (ALESSANDRIA)</t>
  </si>
  <si>
    <t>Inizio: 19:30   -   Campionato: U13 Gold   -   Gara: 2706
BASKET TORINO S.S.D. A R.L. - AREA PRO 2020
Pala Reale Mutua - Corso Giovanni Agnelli, 129 - TORINO - (TORINO)</t>
  </si>
  <si>
    <t>Inizio: 21:15   -   Campionato: U19 Femm   -   Gara: 1780
PINK BASKET TORINO A.S.D. - AREA PRO 2020
Palestra Comunale Via Balla 13 10137 TORINO (TO)</t>
  </si>
  <si>
    <t>Inizio: 21:15   -   Campionato: U17 Reg ATLAVIR   -   Gara: 5370
POL.DIL. ATLAVIR - BASKET TORINO GIALLO
Palestra Sc. El. 'I.Calvino' - Via Piossasco 57 - RIVALTA DI TORINO - (TORINO)</t>
  </si>
  <si>
    <t>Inizio: 16:00   -   Campionato: U17 Reg AP2020   -   Gara: 5185
ASD POLISPORTIVA JOLLY VINOVO - AREA PRO 2020
Palazzetto - Strada Del Castello 1 - VINOVO - (TORINO)</t>
  </si>
  <si>
    <t>Inizio: 11:30   -   Campionato: U13 Gold   -   Gara: 2710
AREA PRO 2020 - A.S.DIL. ERIDANIA BASKET
Palestra Sc. El. 'I.Calvino' - Via Piossasco 57 - RIVALTA DI TORINO - (TORINO)</t>
  </si>
  <si>
    <t>Inizio: 15:00   -   Campionato: U15 Femm   -   Gara: 2228
LAPOLISMILE - AREA PRO 2020
Palestra Comunale - Via Balla 13 - TORINO - (TORINO)</t>
  </si>
  <si>
    <t>Inizio: 19:15   -   Campionato: U17 Gold   -   Gara: 3547
AREA PRO 2020 - ASD ACAJA BASKETBALL SCHOOL
Palasport - Via Nino Costa 22 - PIOSSASCO - (TORINO)</t>
  </si>
  <si>
    <t>Inizio: 21:15   -   Campionato: DR2   -   Gara: 3151
A.S.D. PALLACANESTRO CIRIE' - AREA PRO 2020
Palestra S. Medie - Via Martiri Della Libertà 17 - NOLE - (TORINO)</t>
  </si>
  <si>
    <t>Inizio: 21:15   -   Campionato: DR3   -   Gara: 7398
A. DIL. VENARIA REALE PALL. - ALTER 82
Palestra di Vittorio - Corso Macchiavelli 185 - VENARIA REALE - (TORINO)</t>
  </si>
  <si>
    <t>Inizio: 16:00   -   Campionato: U14 Gold   -   Gara: 2350
AREA PRO 2020 - CAMPUS MONFERRATO
Palestra Sc. El. 'I.Calvino' - Via Piossasco 57 - RIVALTA DI TORINO - (TORINO)</t>
  </si>
  <si>
    <t>Inizio: 17:30   -   Campionato: U17 Reg AP2020   -   Gara: 5220
PALLACANESTRO MONCALIERI "M" - AREA PRO 2020
PALAZZETTO DELLO SPORT EINAUDI - Via Einaudi 44 - MONCALIERI - (TORINO)</t>
  </si>
  <si>
    <t>Inizio: 16:30   -   Campionato: U17 Reg AP2020   -   Gara: 5192
AREA PRO 2020 - A.S.D. ASTI PALLACANESTRO MENS SANA
Palasport - Via Nino Costa 22 - PIOSSASCO - (TORINO)</t>
  </si>
  <si>
    <t>Inizio: 17:30   -   Campionato: U17 Gold   -   Gara: 3549
ABET LAMINATI BRA - LANTEK - AREA PRO 2020
PALASPORT - Viale Risorgimento, 31 A - BRA - (CUNEO)</t>
  </si>
  <si>
    <t>Inizio: 19:45   -   Campionato: U17 Reg ATLAVIR   -   Gara: 5372
PALL. GRUGLIASCO SRL SSD - POL.DIL. ATLAVIR
Palestra Levi - Viale Radich 8 - GRUGLIASCO - (TORINO)</t>
  </si>
  <si>
    <t>Inizio: 14:30   -   Campionato: U14 Femm   -   Gara: 3760
AREA PRO 2020 - DON BOSCO CROCETTA TORINO
Palestra Sc. El. 'I.Calvino' - Via Piossasco 57 - RIVALTA DI TORINO - (TORINO)</t>
  </si>
  <si>
    <t>Inizio: 16:00   -   Campionato: U14 Reg   -   Gara: 6363
BASKET BOLLENTE 1963 - AREA PRO 2020
Centro Sportivo Mombarone - Piazza Martiri delle Foibe, 4 - ACQUI TERME - (ALESSANDRIA)</t>
  </si>
  <si>
    <t>Inizio: 16:00   -   Campionato: U13 Reg   -   Gara: 7174
A.DIL. GIAVENO BASKET - AREA PRO 2020
PALASPORT - Via Colpastore - GIAVENO - (TORINO)</t>
  </si>
  <si>
    <t>Inizio: 20:45   -   Campionato: U13 Gold   -   Gara: 2715
DON BOSCO CROCETTA TORINO - AREA PRO 2020
PALA BALLIN - Via Piazzi, 25 - TORINO - (TORINO)</t>
  </si>
  <si>
    <t>Inizio: 19:00   -   Campionato: U14 Gold   -   Gara: 2317
AREA PRO 2020 - PALLACANESTRO MONCALIERI SRL SSD
Palasport - Via Nino Costa 22 - PIOSSASCO - (TORINO)</t>
  </si>
  <si>
    <t>Inizio: 21:15   -   Campionato: DR2   -   Gara: 3154
AREA PRO 2020 - B &amp; V BARRA ASD
Palasport - Via Nino Costa 22 - PIOSSASCO - (TORINO)</t>
  </si>
  <si>
    <t>Inizio: 17:15   -   Campionato: U13 Reg   -   Gara: 7183
G.S.DIL. ROSTA - AREA PRO 2020
PALABIANCO - V. Dei Comuni 3 Fraz. Ferriera - BUTTIGLIERA ALTA - (TORINO)</t>
  </si>
  <si>
    <t>Inizio: 18:30   -   Campionato: U17 Reg AP2020   -   Gara: 5197
A.S.D. O.A.S.I. LAURA VICUNA - AREA PRO 2020
Palestra OASI Bruno Gontero - Via Laura Vicuna 8 - RIVALTA DI TORINO - (TORINO)</t>
  </si>
  <si>
    <t>Inizio: 11:00   -   Campionato: U14 Femm   -   Gara: 3762
A.D. ETEILA BASKET - AREA PRO 2020
Palazzetto Luca Miozzi - Via Berthet, 2 - AOSTA - (AOSTA)</t>
  </si>
  <si>
    <t>Inizio: 11:30   -   Campionato: U14 Reg   -   Gara: 6366
AREA PRO 2020 - BUSSOLENO BASKET
Palestra Sc. El. 'I.Calvino' - Via Piossasco 57 - RIVALTA DI TORINO - (TORINO)</t>
  </si>
  <si>
    <t>Inizio: 11:45   -   Campionato: U17 Gold   -   Gara: 3557
PALLACANESTRO MONCALIERI SRL SSD - AREA PRO 2020
PALAZZETTO DELLO SPORT EINAUDI - Via Einaudi 44 - MONCALIERI - (TORINO)</t>
  </si>
  <si>
    <t>Inizio: 17:15   -   Campionato: U17 Reg ATLAVIR   -   Gara: 5378
POL.DIL. ATLAVIR - TAM TAM A
Palasport - Via Nino Costa 22 - PIOSSASCO - (TORINO)</t>
  </si>
  <si>
    <t>Inizio: 19:15   -   Campionato: CSI ALLIEVI   -   Gara: 24313
AREA PRO 2020 - Asd Asti Pallacanestro Mens Sana
Palasport - Via Nino Costa 22 - PIOSSASCO - (TORINO)</t>
  </si>
  <si>
    <t>Inizio: 21:15   -   Campionato: DR3   -   Gara: 7400
ALTER 82 - BASKET FOSSANO
Palasport - Via Nino Costa 22 - PIOSSASCO - (TORINO)</t>
  </si>
  <si>
    <t>Inizio: 20:40   -   Campionato: U17 Reg ATLAVIR   -   Gara: 5385
SISPORT SPA BIANCA - POL.DIL. ATLAVIR
PALAZZETTO SISPORT - Via Olivero 40 - TORINO - (TORINO)</t>
  </si>
  <si>
    <t>Inizio: 21:15   -   Campionato: DR2   -   Gara: 3165
A.S.D. MONFERRATO BASKET 2.0 - AREA PRO 2020
PAL. COMUNALE - Via Degiovanni 6 - SAN SALVATORE MONFERRATO - (ALESSANDRIA)</t>
  </si>
  <si>
    <t>Inizio: 21:20   -   Campionato: DR3   -   Gara: 7407
ASD POLISPORTIVA JOLLY VINOVO - ALTER 82
Palazzetto - Strada Del Castello 1 - VINOVO - (TORINO)</t>
  </si>
  <si>
    <t>Inizio: 08:30   -   Campionato: Super Tour MB   -   Gara: 0
Super Tour MB - Super Tour MB
Palasport - Via Nino Costa 22 - PIOSSASCO - (TORINO)</t>
  </si>
  <si>
    <t>Inizio: 10:30   -   Campionato: Super Tour MB   -   Gara: 0
Super Tour MB - Super Tour MB
Palasport - Via Nino Costa 22 - PIOSSASCO - (TORINO)</t>
  </si>
  <si>
    <t>Inizio: 12:30   -   Campionato: Super Tour MB   -   Gara: 0
Super Tour MB - Super Tour MB
Palasport - Via Nino Costa 22 - PIOSSASCO - (TORINO)</t>
  </si>
  <si>
    <t>Inizio: 15:00   -   Campionato: U13 Reg   -   Gara: 7185
AREA PRO 2020 - UBC BASKET CHIERI
Palestra Sc. El. 'I.Calvino' - Via Piossasco 57 - RIVALTA DI TORINO - (TORINO)</t>
  </si>
  <si>
    <t>Inizio: 11:30   -   Campionato: U14 Gold   -   Gara: 2328
AREA PRO 2020 - BEA CHIERI SSDRL
Palasport - Via Nino Costa 22 - PIOSSASCO - (TORINO)</t>
  </si>
  <si>
    <t>Inizio: 14:00   -   Campionato: U14 Femm   -   Gara: 3767
SSD CONTE VERDE BASKET RIVOLI - AREA PRO 2020
Pal.Istituto Natta - Via XX Settembre 14/A - RIVOLI - (TORINO)</t>
  </si>
  <si>
    <t>Inizio: 15:30   -   Campionato: U14 Reg   -   Gara: 6372
MADO BASKET VALENZA - AREA PRO 2020
Palestra Centro Sportivo Barcaro - Strada Astigliano, 2/A - VALENZA - (ALESSANDRIA)</t>
  </si>
  <si>
    <t>Inizio: 19:15   -   Campionato: U17 Gold   -   Gara: 3560
AREA PRO 2020 - A.S.D. PALL. FARIGLIANO
Palasport - Via Nino Costa 22 - PIOSSASCO - (TORINO)</t>
  </si>
  <si>
    <t>Inizio: 21:15   -   Campionato: U17 Reg AP2020   -   Gara: 5209
AREA PRO 2020 - PALLACANESTRO MONCALIERI "S"
Palasport - Via Nino Costa 22 - PIOSSASCO - (TORINO)</t>
  </si>
  <si>
    <t>Inizio: 21:15   -   Campionato: DR2   -   Gara: 3160
AREA PRO 2020 - ASD VIRTUS CASALE
Palasport - Via Nino Costa 22 - PIOSSASCO - (TORINO)</t>
  </si>
  <si>
    <t>Inizio: 15:00   -   Campionato: U14 Femm   -   Gara: 3770
AREA PRO 2020 - LAPOLISMILE_B
Palestra Sc. El. 'I.Calvino' - Via Piossasco 57 - RIVALTA DI TORINO - (TORINO)</t>
  </si>
  <si>
    <t>Inizio: 11:00   -   Campionato: U15 Femm   -   Gara: 2240
POLISPORTIVA AVIGLIANA BASKET - AREA PRO 2020
Palestra Anna Frank - Via Drubiaglio 1 - AVIGLIANA - (TORINO)</t>
  </si>
  <si>
    <t>Inizio: 11:00   -   Campionato: U14 Reg   -   Gara: 6378
A.S.D. POLISPORTIVA BRUINESE - AREA PRO 2020
Palestra "Aldo Moro" - Piazza Donatori di sangue, 1 - BRUINO - (TORINO)</t>
  </si>
  <si>
    <t>Inizio: 17:15   -   Campionato: U17 Reg ATLAVIR   -   Gara: 5395
POL.DIL. ATLAVIR - SSD CONTE VERDE BASKET RIVOLI VERDE
Palasport - Via Nino Costa 22 - PIOSSASCO - (TORINO)</t>
  </si>
  <si>
    <t>Inizio: 17:15   -   Campionato: CSI ALLIEVI   -   Gara: 24314
Sea Basket Settimo Torinese - AREA PRO 2020
Palazzetto Dello Sport Settimo T.Se Pala200</t>
  </si>
  <si>
    <t>Inizio: 18:00   -   Campionato: U17 Gold   -   Gara: 3567
GRANDA COLLEGE - AREA PRO 2020
Palasport Sportarea - Via Mereu 28 Borgo S. Giuseppe - CUNEO - (CUNEO)</t>
  </si>
  <si>
    <t>Inizio: 21:15   -   Campionato: DR3   -   Gara: 7412
ALTER 82 - TAM TAM A.S.D.
Palasport - Via Nino Costa 22 - PIOSSASCO - (TORINO)</t>
  </si>
  <si>
    <t>Inizio: 19:00   -   Campionato: U14 Gold   -   Gara: 2334
CUS TORINO ASD - AREA PRO 2020
PALAZZETTO C.U.S. - Via Panetti 30 - TORINO - (TORINO)</t>
  </si>
  <si>
    <t>Inizio: 21:15   -   Campionato: DR2   -   Gara: 3186
AREA PRO 2020 - BEA CHIERI SSDRL
Palasport - Via Nino Costa 22 - PIOSSASCO - (TORINO)</t>
  </si>
  <si>
    <t>Inizio: 15:00   -   Campionato: U14 Femm   -   Gara: 3774
LAPOLISMILE_R - AREA PRO 2020
IST. SOCIALE - Corso Siracusa 10 - TORINO - (TORINO)</t>
  </si>
  <si>
    <t>Inizio: 15:00   -   Campionato: U13 Reg   -   Gara: 7190
ASD BASKET CLUB SERRAVALLE - AREA PRO 2020
Palasport - Viale Rimembranza - SERRAVALLE SCRIVIA - (ALESSANDRIA)</t>
  </si>
  <si>
    <t>Inizio: 17:30   -   Campionato: U14 Gold   -   Gara: 2337
AREA PRO 2020 - BASKET TORINO S.S.D. A R.L.
Palestra Sc. El. 'I.Calvino' - Via Piossasco 57 - RIVALTA DI TORINO - (TORINO)</t>
  </si>
  <si>
    <t>Inizio: 11:45   -   Campionato: U17 Reg ATLAVIR   -   Gara: 5403
A. DIL. VENARIA REALE PALL. - POL.DIL. ATLAVIR
Palestra di Vittorio - Corso Macchiavelli 185 - VENARIA REALE - (TORINO)</t>
  </si>
  <si>
    <t>Inizio: 19:15   -   Campionato: U17 Gold   -   Gara: 3573
AREA PRO 2020 - CAMPUS PIEMONTE BASKETBALL SRL SSD
Palasport - Via Nino Costa 22 - PIOSSASCO - (TORINO)</t>
  </si>
  <si>
    <t>Inizio: 18:30   -   Campionato: U13 Reg   -   Gara: 7196
AREA PRO 2020 - DERTHONA BASKETBALL LAB
Palestra Sc. El. 'I.Calvino' - Via Piossasco 57 - RIVALTA DI TORINO - (TORINO)</t>
  </si>
  <si>
    <t>Inizio: 21:00   -   Campionato: DR3   -   Gara: 7414
A.S.D. POLISPORTIVA MONTATESE - ALTER 82
Palazzetto dello Sport - Via F. Novo, 30 - MONTA' - (CUNEO)</t>
  </si>
  <si>
    <t>Inizio: 16:30   -   Campionato: U17 Reg AP2020   -   Gara: 5225
AREA PRO 2020 - A.S.D. SCUOLA BASKET ASTI BLU
Palasport - Via Nino Costa 22 - PIOSSASCO - (TORINO)</t>
  </si>
  <si>
    <t>Inizio: 18:00   -   Campionato: U14 Femm   -   Gara: 3778
AREA PRO 2020 - AUXILIUM AD QUINTUM
Palestra Sc. El. 'I.Calvino' - Via Piossasco 57 - RIVALTA DI TORINO - (TORINO)</t>
  </si>
  <si>
    <t>Inizio: 10:30   -   Campionato: U13 Reg   -   Gara: 7201
CUS PIEMONTE ORIENTALE - AREA PRO 2020
Centro Sportivo Don Bosco - Corso Acqui, 398 - ALESSANDRIA - (ALESSANDRIA)</t>
  </si>
  <si>
    <t>Inizio: 15:00   -   Campionato: U17 Reg ATLAVIR   -   Gara: 5410
BASKET TORINO BLU - POL.DIL. ATLAVIR
PALAZZETTO DELLO SPORT - Via San Giuseppe, 133 - CUMIANA - (TORINO)</t>
  </si>
  <si>
    <t>Inizio: 17:00   -   Campionato: U14 Gold   -   Gara: 2341
AREA PRO 2020 - ASD BASKET CLUB SERRAVALLE
Palasport - Via Nino Costa 22 - PIOSSASCO - (TORINO)</t>
  </si>
  <si>
    <t>Inizio: 19:15   -   Campionato: U17 Gold   -   Gara: 3581
AREA PRO 2020 - PALL. ABA SALUZZO A
Palasport - Via Nino Costa 22 - PIOSSASCO - (TORINO)</t>
  </si>
  <si>
    <t>Inizio: 21:15   -   Campionato: DR3   -   Gara: 7422
ALTER 82 - ASD S. PAOLO BASKET 1999
Palasport - Via Nino Costa 22 - PIOSSASCO - (TORINO)</t>
  </si>
  <si>
    <t>Inizio: 19:00   -   Campionato: U17 Gold   -   Gara: 3595
AREA PRO 2020 - ISCOT FRANZIN VAL NOCE
Palasport - Via Nino Costa 22 - PIOSSASCO - (TORINO)</t>
  </si>
  <si>
    <t>Inizio: 14:00   -   Campionato: OCCUPATO   -   Gara: 0
Evento esterno - Evento esterno
Palestra Sc. El. 'I.Calvino' - Via Piossasco 57 - RIVALTA DI TORINO - (TORINO)</t>
  </si>
  <si>
    <t>Inizio: 15:00   -   Campionato: U17 Reg AP2020   -   Gara: 5237
BASKET 2000 NICHELINO A.S.D. - AREA PRO 2020
Palestra Gramsci - Via Cacciatori 21/22 - NICHELINO - (TORINO)</t>
  </si>
  <si>
    <t>Inizio: 16:00   -   Campionato: OCCUPATO   -   Gara: 0
Evento esterno - Evento esterno
Palestra Sc. El. 'I.Calvino' - Via Piossasco 57 - RIVALTA DI TORINO - (TORINO)</t>
  </si>
  <si>
    <t>Inizio: 16:45   -   Campionato: U14 Reg   -   Gara: 6392
BEA CHIERI "NERO" - AREA PRO 2020
PalaWojtyla - Via Campi Rotondi ang. Str. D'Ovia - CAMBIANO - (TORINO)</t>
  </si>
  <si>
    <t>Inizio: 09:00   -   Campionato: U14 Gold   -   Gara: 2345
PALLACANESTRO MONCALIERI SRL SSD - AREA PRO 2020
PALAZZETTO DELLO SPORT EINAUDI - Via Einaudi 44 - MONCALIERI - (TORINO)</t>
  </si>
  <si>
    <t>Inizio: 09:30   -   Campionato: U13 Reg   -   Gara: 7206
AREA PRO 2020 - NEW BASKET TEAM ASD
Palestra Sc. El. 'I.Calvino' - Via Piossasco 57 - RIVALTA DI TORINO - (TORINO)</t>
  </si>
  <si>
    <t>Inizio: 15:00   -   Campionato: U14 Femm   -   Gara: 3785
AREA PRO 2020 - A.S.D. ALFIERI
Palestra Sc. El. 'I.Calvino' - Via Piossasco 57 - RIVALTA DI TORINO - (TORINO)</t>
  </si>
  <si>
    <t>Inizio: 17:15   -   Campionato: U17 Reg ATLAVIR   -   Gara: 5417
POL.DIL. ATLAVIR - TAM TAM B
Palasport - Via Nino Costa 22 - PIOSSASCO - (TORINO)</t>
  </si>
  <si>
    <t>Inizio: 18:00   -   Campionato: DR2   -   Gara: 3190
UBC BASKET CHIERI - AREA PRO 2020
Palazzetto Sc. El. Via Folis - Via Folis - PINO TORINESE - (TORINO)</t>
  </si>
  <si>
    <t>Inizio: 18:00   -   Campionato: U17 Gold   -   Gara: 3587
BANCA TERRITORI DEL MONVISO CARMAGNOLA - AREA PRO 2020
PALASPORT - Corso Roma - CARMAGNOLA - (TORINO)</t>
  </si>
  <si>
    <t>Inizio: 19:15   -   Campionato: CSI ALLIEVI   -   Gara: 24318
AREA PRO 2020 - A.S.D. Atp Basket Cigliano A.S.D.
Palasport - Via Nino Costa 22 - PIOSSASCO - (TORINO)</t>
  </si>
  <si>
    <t>Inizio: 21:15   -   Campionato: DR3   -   Gara: 7427
ALTER 82 - A.S.D. POLISPORTIVA BRUINESE
Palasport - Via Nino Costa 22 - PIOSSASCO - (TORINO)</t>
  </si>
  <si>
    <t>Inizio: 18:30   -   Campionato: U14 Reg   -   Gara: 6382
AREA PRO 2020 - UBC BASKET CHIERI
Palestra Sc. El. 'I.Calvino' - Via Piossasco 57 - RIVALTA DI TORINO - (TORINO)</t>
  </si>
  <si>
    <t>Inizio: 17:30   -   Campionato: U19 Femm   -   Gara: 1807
GRANDA COLLEGE - AREA PRO 2020
Palasport Sportarea - Via Mereu 28 Borgo S. Giuseppe - CUNEO - (CUNEO)</t>
  </si>
  <si>
    <t>Inizio: 19:30   -   Campionato: U13 Reg   -   Gara: 7210
ASD POLISPORTIVA AVIGLIANA BASKET - AREA PRO 2020
Palestra succ. Galilei - Via Nicol, 2 ang. Via dei Brut - AVIGLIANA - (TORINO)</t>
  </si>
  <si>
    <t>Inizio: 21:00   -   Campionato: U15 Ecc   -   Gara: 1486
AREA PRO 2020 - DON BOSCO CROCETTA TORINO
Palasport - Via Nino Costa 22 - PIOSSASCO - (TORINO)</t>
  </si>
  <si>
    <t>Inizio: 21:20   -   Campionato: DR3   -   Gara: 7432
WOLVES SPORTS ACADEMY ASD - ALTER 82
PALESTRA MASSARI - Via Massari 114 - TORINO - (TORINO)</t>
  </si>
  <si>
    <t>Inizio: 21:15   -   Campionato: DR2   -   Gara: 3174
AREA PRO 2020 - A.DIL. O.A.S.I. LAURA VICUNA
Palasport - Via Nino Costa 22 - PIOSSASCO - (TORINO)</t>
  </si>
  <si>
    <t>Inizio: 16:30   -   Campionato: U17 Reg AP2020   -   Gara: 5238
AREA PRO 2020 - A.S.D. PALLACANESTRO NICHELINO
Palasport - Via Nino Costa 22 - PIOSSASCO - (TORINO)</t>
  </si>
  <si>
    <t>Inizio: 17:30   -   Campionato: U13 Gold   -   Gara: 2740
AREA PRO 2020 - DON BOSCO CROCETTA TORINO
Palestra Sc. El. 'I.Calvino' - Via Piossasco 57 - RIVALTA DI TORINO - (TORINO)</t>
  </si>
  <si>
    <t>Inizio: 20:45   -   Campionato: DR2   -   Gara: 3176
A.S.DIL. KOLBE - AREA PRO 2020
IST. SOCIALE - Corso Siracusa 10 - TORINO - (TORINO)</t>
  </si>
  <si>
    <t>Inizio: 11:00   -   Campionato: U14 Gold   -   Gara: 2323
CAMPUS MONFERRATO - AREA PRO 2020
Palestra Leardi - Via Leardi 23 - CASALE MONFERRATO - (ALESSANDRIA)</t>
  </si>
  <si>
    <t>Inizio: 11:30   -   Campionato: U14 Femm   -   Gara: 3787
DON BOSCO CROCETTA TORINO - AREA PRO 2020
PALA BALLIN - Via Piazzi, 25 - TORINO - (TORINO)</t>
  </si>
  <si>
    <t>Inizio: 11:30   -   Campionato: U14 Reg   -   Gara: 6395
AREA PRO 2020 - A.S.D. ALFIERI
Palestra Sc. El. 'I.Calvino' - Via Piossasco 57 - RIVALTA DI TORINO - (TORINO)</t>
  </si>
  <si>
    <t>Inizio: 17:15   -   Campionato: U17 Reg ATLAVIR   -   Gara: 5425
POL.DIL. ATLAVIR - ISCOT FRANZIN VAL NOCE
Palasport - Via Nino Costa 22 - PIOSSASCO - (TORINO)</t>
  </si>
  <si>
    <t>Inizio: 17:15   -   Campionato: U17 Gold   -   Gara: 3599
ASD B.C. GATORS - AREA PRO 2020
Palazzetto dello Sport - Campo 1 - Via Giolitti 9 - SAVIGLIANO - (CUNEO)</t>
  </si>
  <si>
    <t>Inizio: 18:45   -   Campionato: U17 Reg AP2020   -   Gara: 5251
BEA CHIERI SSDRL - AREA PRO 2020
Pala Gialdo - Strada San Silvestro snc - CHIERI - (TORINO)</t>
  </si>
  <si>
    <t>Inizio: 17:15   -   Campionato: U17 Reg ATLAVIR   -   Gara: 5428
POL.DIL. ATLAVIR - SSD CONTE VERDE BASKET RIVOLI BIANCA
Palasport - Via Nino Costa 22 - PIOSSASCO - (TORINO)</t>
  </si>
  <si>
    <t>Inizio: 20:40   -   Campionato: U14 Reg   -   Gara: 6403
POLISPORTIVA REBA ASD - AREA PRO 2020
PALESTRA MASSARI Via Massari 114 10100 TORINO (TO)</t>
  </si>
  <si>
    <t>Inizio: 17:00   -   Campionato: U13 Gold   -   Gara: 2745
COLLEGNO BASKET - AREA PRO 2020
PALACOLLEGNO - Via Antica Rivoli 21 - COLLEGNO - (TORINO)</t>
  </si>
  <si>
    <t>Inizio: 17:15   -   Campionato: U17 Reg AP2020   -   Gara: 5253
AREA PRO 2020 - UBC BASKET CHIERI B
Palestra Sc. El. 'I.Calvino' - Via Piossasco 57 - RIVALTA DI TORINO - (TORINO)</t>
  </si>
  <si>
    <t>Inizio: 10:00   -   Campionato: U17 Reg AP2020   -   Gara: 5264
UBC BASKET CHIERI A - AREA PRO 2020
Palazzetto Sc. El. Via Folis - Via Folis - PINO TORINESE - (TORINO)</t>
  </si>
  <si>
    <t>Inizio: 11:40   -   Campionato: U17 Reg ATLAVIR   -   Gara: 5437
SISPORT SPA ROSSA - POL.DIL. ATLAVIR
PALAZZETTO SISPORT - Via Olivero 40 - TORINO - (TORINO)</t>
  </si>
  <si>
    <t>Inizio: 15:00   -   Campionato: U14 Femm   -   Gara: 3792
AREA PRO 2020 - A.D. ETEILA BASKET
Palestra Sc. El. 'I.Calvino' - Via Piossasco 57 - RIVALTA DI TORINO - (TORINO)</t>
  </si>
  <si>
    <t>Inizio: 15:30   -   Campionato: U13 Reg   -   Gara: 7218
MADO BASKET VALENZA - AREA PRO 2020
Palestra Centro Sportivo Barcaro - Strada Astigliano, 2/A - VALENZA - (ALESSANDRIA)</t>
  </si>
  <si>
    <t>Inizio: 19:15   -   Campionato: U17 Gold   -   Gara: 3604
AREA PRO 2020 - PALL. ABA SALUZZO B
Palestra Sc. El. 'I.Calvino' - Via Piossasco 57 - RIVALTA DI TORINO - (TORINO)</t>
  </si>
  <si>
    <t>Inizio: 21:15   -   Campionato: U19 Femm   -   Gara: 10781
AREA PRO 2020 - BONPRIX BIELLESE
Palestra Sc. El. 'I.Calvino' - Via Piossasco 57 - RIVALTA DI TORINO - (TORINO)</t>
  </si>
  <si>
    <t>Inizio: 11:00   -   Campionato: MB-AQ SMALL ROSSO SILVER   -   Gara: 9709
S.S.D. A R.L. TORINO TEEN BASKET - ASD A.S. ALTER 82
Palazzetto Sc. El. Via Folis - Via Folis - PINO TORINESE - (TORINO)</t>
  </si>
  <si>
    <t>Inizio: 11:20   -   Campionato: MB-ESO FEMMINILE ROSSO   -   Gara: 11342
AREA PRO - Lo.Vi Basket
Palestra Cran Gevrier - Piazza Falcone e Borsellino - PIOSSASCO - (TORINO)</t>
  </si>
  <si>
    <t>Inizio: 11:30   -   Campionato: MB-AQ SMALL VERDE   -   Gara: 9836
POL.DIL. ATLAVIR - ASD SBK BASKET SCHOOL
Palestra Sc. El. 'I.Calvino' - Via Piossasco 57 - RIVALTA DI TORINO - (TORINO)</t>
  </si>
  <si>
    <t>Inizio: 12:00   -   Campionato: MB-AQ BIG ROSSO SILVER   -   Gara: 9114
A.S.DIL. KOLBE - POL.DIL. ATLAVIR
Palestra Trecate - Via A. Vasile, 31 - TORINO - (TORINO)</t>
  </si>
  <si>
    <t>Inizio: 14:30   -   Campionato: MB-ESO VERDE - F   -   Gara: 8099
AREA PRO GIALLO - A.S.D. BASKET VOLPIANO
Palestra Cran Gevrier - Piazza Falcone e Borsellino - PIOSSASCO - (TORINO)</t>
  </si>
  <si>
    <t>Inizio: 16:00   -   Campionato: MB-AQ BIG ROSSO SILVER   -   Gara: 9115
ASD A.S. ALTER 82 - A.DIL. GIAVENO BASKET
Palestra Cran Gevrier - Piazza Falcone e Borsellino - PIOSSASCO - (TORINO)</t>
  </si>
  <si>
    <t>Inizio: 19:00   -   Campionato: U17 Gold   -   Gara: 3611
ASD ACAJA BASKETBALL SCHOOL - AREA PRO 2020
Palazzetto - Via Mons. Soracco - FOSSANO - (CUNEO)</t>
  </si>
  <si>
    <t>Inizio: 09:30   -   Campionato: U14 Reg   -   Gara: 6408
AREA PRO 2020 - BEA CHIERI "ARANCIONE"
Palestra Sc. El. 'I.Calvino' - Via Piossasco 57 - RIVALTA DI TORINO - (TORINO)</t>
  </si>
  <si>
    <t>Inizio: 10:00   -   Campionato: MB-AQ SMALL VERDE   -   Gara: 9866
U.S. CONDOVE ASD - BASKET 86 ORBASSANO
Palasport 'Leccese' - Via Susa Ang. Via Roma - CONDOVE - (TORINO)</t>
  </si>
  <si>
    <t>Inizio: 11:30   -   Campionato: U14 Femm   -   Gara: 3796
AREA PRO 2020 - SSD CONTE VERDE BASKET RIVOLI
Palestra Sc. El. 'I.Calvino' - Via Piossasco 57 - RIVALTA DI TORINO - (TORINO)</t>
  </si>
  <si>
    <t>Inizio: 11:30   -   Campionato: MB-ESO ROSSO SILVER   -   Gara: 7765
A.S.D. SCUOLA BASKET ASTI - AREA PRO BIANCO
MINIBASKET - Palestra Don Bosco - Corso Dante Alighieri, 188 - ASTI - (ASTI)</t>
  </si>
  <si>
    <t>Inizio: 18:30   -   Campionato: U17 Reg ATLAVIR   -   Gara: 5447
POL.DIL. ATLAVIR - AUXILIUM AD QUINTUM
Palasport - Via Nino Costa 22 - PIOSSASCO - (TORINO)</t>
  </si>
  <si>
    <t>Inizio: 21:15   -   Campionato: DR2   -   Gara: 3205
A.DIL. BASKET VENARIA - AREA PRO 2020
Palestra SportClub - Via di Vittorio, 18 - VENARIA REALE - (TORINO)</t>
  </si>
  <si>
    <t>Inizio: 18:00   -   Campionato: MB-ESO VERDE - E   -   Gara: 8058
AREA PRO BLU - A.S.D. ATP Kangaroos
Palestra Sc. El. 'I.Calvino' - Via Piossasco 57 - RIVALTA DI TORINO - (TORINO)</t>
  </si>
  <si>
    <t>Inizio: 21:15   -   Campionato: DR3   -   Gara: 7439
ASD BALDISSERO SPORT ONLUS - ALTER 82
Pala Gialdo - Strada San Silvestro snc - CHIERI - (TORINO)</t>
  </si>
  <si>
    <t>Inizio: 21:15   -   Campionato: U19 Femm   -   Gara: 10784
A.D. ETEILA BASKET - AREA PRO 2020
Palazzetto Luca Miozzi - Via Berthet, 2 - AOSTA - (AOSTA)</t>
  </si>
  <si>
    <t>Inizio: 19:15   -   Campionato: MB-AQ BIG ROSSO SILVER   -   Gara: 9119
POL.DIL. ATLAVIR - PGS DON BOSCO CROCETTA A.S.D. A Gialla
PAL. DON MILANI VIA BALEGNO 10 RIVALTA DI TORINO (TO)</t>
  </si>
  <si>
    <t>Inizio: 21:15   -   Campionato: DR2   -   Gara: 3199
A.DIL. CB TEAM BASKET - AREA PRO 2020
Palestra Leardi - Via Leardi 23 - CASALE MONFERRATO - (ALESSANDRIA)</t>
  </si>
  <si>
    <t>Inizio: 09:00   -   Campionato: MB-AQ SMALL VERDE   -   Gara: 9839
A.S.D. PALLACANESTRO NICHELINO - POL.DIL. ATLAVIR
Palestra Gramsci - Via Cacciatori 21/22 - NICHELINO - (TORINO)</t>
  </si>
  <si>
    <t>Inizio: 09:45   -   Campionato: MB-AQ SMALL ROSSO SILVER   -   Gara: 9711
ASD A.S. ALTER 82 - CUS TORINO ASD BIANCO
Palestra Cran Gevrier - Piazza Falcone e Borsellino - PIOSSASCO - (TORINO)</t>
  </si>
  <si>
    <t>Inizio: 10:30   -   Campionato: U13 Gold   -   Gara: 2753
PALL. GRUGLIASCO SRL SSD - AREA PRO 2020
Palestra Levi - Viale Radich 8 - GRUGLIASCO - (TORINO)</t>
  </si>
  <si>
    <t>Inizio: 14:30   -   Campionato: MB-ESO VERDE - E   -   Gara: 8059
A.S.D. Basket Castellamonte - AREA PRO BLU
PALESTRA CRESTO - VIA TRABUCCO 15 - CASTELLAMONTE - (TORINO)</t>
  </si>
  <si>
    <t>Inizio: 14:30   -   Campionato: MB-AQ SMALL VERDE   -   Gara: 9867
BASKET 86 ORBASSANO - Lo.Vi Basket Mappano
Palestra Cran Gevrier - Piazza Falcone e Borsellino - PIOSSASCO - (TORINO)</t>
  </si>
  <si>
    <t>Inizio: 15:00   -   Campionato: U15 Femm   -   Gara: 2262
AREA PRO 2020 - POLISPORTIVA AVIGLIANA BASKET
Palestra Sc. El. 'I.Calvino' - Via Piossasco 57 - RIVALTA DI TORINO - (TORINO)</t>
  </si>
  <si>
    <t>Inizio: 15:00   -   Campionato: U14 Gold   -   Gara: 2362
AREA PRO 2020 - CUS TORINO ASD
Palasport - Via Nino Costa 22 - PIOSSASCO - (TORINO)</t>
  </si>
  <si>
    <t>Inizio: 17:00   -   Campionato: U14 Femm   -   Gara: 3800
LAPOLISMILE_B - AREA PRO 2020
IST. SOCIALE - Corso Siracusa 10 - TORINO - (TORINO)</t>
  </si>
  <si>
    <t>Inizio: 17:30   -   Campionato: U17 Reg AP2020   -   Gara: 5266
AREA PRO 2020 - A.S.D. SCUOLA BASKET ASTI ARANCIO
Palasport - Via Nino Costa 22 - PIOSSASCO - (TORINO)</t>
  </si>
  <si>
    <t>Inizio: 18:00   -   Campionato: MB-GAZZELLE SMALL   -   Gara: 10240
AREA PRO - LAPOLISMILE
Palestra Sc. El. 'I.Calvino' - Via Piossasco 57 - RIVALTA DI TORINO - (TORINO)</t>
  </si>
  <si>
    <t>Inizio: 09:30   -   Campionato: U13 Reg   -   Gara: 7224
AREA PRO 2020 - EBE PORTE PANCALIERI
Palestra Sc. El. 'I.Calvino' - Via Piossasco 57 - RIVALTA DI TORINO - (TORINO)</t>
  </si>
  <si>
    <t>Inizio: 11:30   -   Campionato: MB-ESO FEMMINILE ROSSO   -   Gara: 11345
AREA PRO - A.S.D. BASKET NOLE
Palestra Sc. El. 'I.Calvino' - Via Piossasco 57 - RIVALTA DI TORINO - (TORINO)</t>
  </si>
  <si>
    <t>Inizio: 14:15   -   Campionato: MB-ESO VERDE - F   -   Gara: 8103
ASD POL. AVIGLIANA BASKET - AREA PRO GIALLO
Palestra succ. Galilei - Via Nicol, 2 ang. Via dei Brut - AVIGLIANA - (TORINO)</t>
  </si>
  <si>
    <t>Inizio: 15:00   -   Campionato: U14 Reg   -   Gara: 6414
SAN MAURO BASKET - AREA PRO 2020
Pala 200 - Campo 2 - Via Santa Cristina, 5 - SETTIMO TORINESE - (TORINO)</t>
  </si>
  <si>
    <t>Inizio: 15:00   -   Campionato: MB-ESO ROSSO SILVER   -   Gara: 7766
AREA PRO BIANCO - A.D. USAC RIVAROLO BK 2009
Palestra Sc. El. 'I.Calvino' - Via Piossasco 57 - RIVALTA DI TORINO - (TORINO)</t>
  </si>
  <si>
    <t>Inizio: 18:00   -   Campionato: MB-AQ BIG ROSSO SILVER   -   Gara: 9118
POLISPORTIVA GANDHI A.S.D BLU - ASD A.S. ALTER 82
MINIBASKET - Palestra - Via Riccardo Zandonai, 17 - TORINO - (TORINO)</t>
  </si>
  <si>
    <t>Inizio: 18:30   -   Campionato: U17 Reg ATLAVIR   -   Gara: 5452
ASD BASKET GRUGLIASCO - POL.DIL. ATLAVIR
Palestra Levi - Viale Radich 8 - GRUGLIASCO - (TORINO)</t>
  </si>
  <si>
    <t>Inizio: 18:30   -   Campionato: CSI ALLIEVI   -   Gara: 243111
A.S.D. Atp - AREA PRO 2020
Palazzetto Don Albano Via Malonetto 67 10090 Brandizzo TO</t>
  </si>
  <si>
    <t>Inizio: 19:15   -   Campionato: U17 Gold   -   Gara: 3617
AREA PRO 2020 - ABET LAMINATI BRA - LANTEK
Palasport - Via Nino Costa 22 - PIOSSASCO - (TORINO)</t>
  </si>
  <si>
    <t>Inizio: 21:15   -   Campionato: DR3   -   Gara: 7448
ALTER 82 - SANGIP BASKET
Palasport - Via Nino Costa 22 - PIOSSASCO - (TORINO)</t>
  </si>
  <si>
    <t>Inizio: 21:15   -   Campionato: U19 Femm   -   Gara: 10787
PALLACANESTRO TORINO ASD - AREA PRO 2020
Palestra S.M.Costa - Str.del Bossolo 25 Fz. Testona - MONCALIERI - (TORINO)</t>
  </si>
  <si>
    <t>Inizio: 21:15   -   Campionato: DR2   -   Gara: 3206
AREA PRO 2020 - A.S.D.BEINASCHESE-OTB
Palasport - Via Nino Costa 22 - PIOSSASCO - (TORINO)</t>
  </si>
  <si>
    <t>Inizio: 09:00   -   Campionato: MB-AQ SMALL ROSSO SILVER   -   Gara: 9714
SAN MAURO BASKET - ASD A.S. ALTER 82
PALAZZETTO - Via Burgo - SAN MAURO TORINESE - (TORINO)</t>
  </si>
  <si>
    <t>Inizio: 11:20   -   Campionato: MB-ESO FEMMINILE ROSSO   -   Gara: 11346
AREA PRO - LAPOLISMILE
Palestra Cran Gevrier - Piazza Falcone e Borsellino - PIOSSASCO - (TORINO)</t>
  </si>
  <si>
    <t>Inizio: 11:30   -   Campionato: MB-AQ SMALL VERDE   -   Gara: 9871
SISPORT SPA - BASKET 86 ORBASSANO
PALAZZETTO SISPORT - Via Olivero 40 - TORINO - (TORINO)</t>
  </si>
  <si>
    <t>Inizio: 16:00   -   Campionato: MB-AQ BIG ROSSO SILVER   -   Gara: 9124
ASD A.S. ALTER 82 - POL.DIL. ATLAVIR
Palestra Cran Gevrier - Piazza Falcone e Borsellino - PIOSSASCO - (TORINO)</t>
  </si>
  <si>
    <t>Inizio: 16:00   -   Campionato: U15 Ecc   -   Gara: 11590
BEA CHIERI SSDRL - AREA PRO 2020
Pala Gialdo - Strada San Silvestro snc - CHIERI - (TORINO)</t>
  </si>
  <si>
    <t>Inizio: 16:30   -   Campionato: U17 Reg AP2020   -   Gara: 5279
AREA PRO 2020 - ASD POLISPORTIVA JOLLY VINOVO
Palasport - Via Nino Costa 22 - PIOSSASCO - (TORINO)</t>
  </si>
  <si>
    <t>Inizio: 17:45   -   Campionato: U13 Gold   -   Gara: 2759
A.S.DIL. KOLBE - AREA PRO 2020
Palestra Trecate - Via A. Vasile, 31 - TORINO - (TORINO)</t>
  </si>
  <si>
    <t>Inizio: 18:00   -   Campionato: U15 Femm   -   Gara: 2265
ASD BASKET CHIERI - AREA PRO 2020
Palestra - Via Bersezio 1 - CHIERI - (TORINO)</t>
  </si>
  <si>
    <t>Inizio: 09:30   -   Campionato: MB-ESO ROSSO SILVER   -   Gara: 7770
AREA PRO BIANCO - ASD ERIDANIA BASKET
Palestra Sc. El. 'I.Calvino' - Via Piossasco 57 - RIVALTA DI TORINO - (TORINO)</t>
  </si>
  <si>
    <t>Inizio: 11:30   -   Campionato: U14 Reg   -   Gara: 6415
AREA PRO 2020 - BASKET BOLLENTE 1963
Palestra Sc. El. 'I.Calvino' - Via Piossasco 57 - RIVALTA DI TORINO - (TORINO)</t>
  </si>
  <si>
    <t>Inizio: 15:00   -   Campionato: U14 Femm   -   Gara: 3802
AREA PRO 2020 - LAPOLISMILE_R
Palestra Sc. El. 'I.Calvino' - Via Piossasco 57 - RIVALTA DI TORINO - (TORINO)</t>
  </si>
  <si>
    <t>Inizio: 15:00   -   Campionato: U17 Reg ATLAVIR   -   Gara: 5459
BASKET TORINO GIALLO - POL.DIL. ATLAVIR
PALAZZETTO DELLO SPORT - Via San Giuseppe, 133 - CUMIANA - (TORINO)</t>
  </si>
  <si>
    <t>Inizio: 19:15   -   Campionato: U17 Gold   -   Gara: 3621
AREA PRO 2020 - PALLACANESTRO MONCALIERI SRL SSD
Palasport - Via Nino Costa 22 - PIOSSASCO - (TORINO)</t>
  </si>
  <si>
    <t>Inizio: 21:15   -   Campionato: DR3   -   Gara: 7450
ALTER 82 - A. DIL. VENARIA REALE PALL.
Palasport - Via Nino Costa 22 - PIOSSASCO - (TORINO)</t>
  </si>
  <si>
    <t>Inizio: 18:30   -   Campionato: U13 Reg   -   Gara: 7229
AREA PRO 2020 - A.DIL. GIAVENO BASKET
Palestra Sc. El. 'I.Calvino' - Via Piossasco 57 - RIVALTA DI TORINO - (TORINO)</t>
  </si>
  <si>
    <t>Inizio: 21:15   -   Campionato: DR2   -   Gara: 3214
AREA PRO 2020 - A.S.D. PALLACANESTRO CIRIE'
Palasport - Via Nino Costa 22 - PIOSSASCO - (TORINO)</t>
  </si>
  <si>
    <t>Inizio: 10:00   -   Campionato: MB-ESO FEMMINILE ROSSO   -   Gara: 11355
LIB. MONCALIERI - AREA PRO
Palestra S.M.Costa - Str.del Bossolo 25 Fz. Testona - MONCALIERI - (TORINO)</t>
  </si>
  <si>
    <t>Inizio: 11:30   -   Campionato: MB-ESO ROSSO SILVER   -   Gara: 7805
AREA PRO BIANCO - PALLACANESTRO MONCALIERI SRL SSD
Palestra Sc. El. 'I.Calvino' - Via Piossasco 57 - RIVALTA DI TORINO - (TORINO)</t>
  </si>
  <si>
    <t>Inizio: 12:00   -   Campionato: MB-AQ BIG ROSSO SILVER   -   Gara: 9126
A.S.DIL. KOLBE - ASD A.S. ALTER 82
Palestra Trecate - Via A. Vasile, 31 - TORINO - (TORINO)</t>
  </si>
  <si>
    <t>Inizio: 14:30   -   Campionato: MB-AQ SMALL VERDE   -   Gara: 9875
BASKET 86 ORBASSANO - CUS TORINO ASD BLU
Palestra Cran Gevrier - Piazza Falcone e Borsellino - PIOSSASCO - (TORINO)</t>
  </si>
  <si>
    <t>Inizio: 16:00   -   Campionato: MB-AQ SMALL ROSSO SILVER   -   Gara: 9717
ASD A.S. ALTER 82 - A.S.D. O.A.S.I. LAURA VICUNA
Palestra Cran Gevrier - Piazza Falcone e Borsellino - PIOSSASCO - (TORINO)</t>
  </si>
  <si>
    <t>Inizio: 16:20   -   Campionato: MB-AQ SMALL VERDE   -   Gara: 9842
ASD S. PAOLO BASKET 1999 - POL.DIL. ATLAVIR
Scuola Armstrong - Via Servais, 5 - TORINO - (TORINO)</t>
  </si>
  <si>
    <t>Inizio: 17:00   -   Campionato: U14 Reg   -   Gara: 6421
BUSSOLENO BASKET - AREA PRO 2020
PALESTRA LICEO N. ROSA - Piazza Cav. Vittorio Veneto - BUSSOLENO - (TORINO)</t>
  </si>
  <si>
    <t>Inizio: 18:00   -   Campionato: U17 Gold   -   Gara: 3627
A.S.D. PALL. FARIGLIANO - AREA PRO 2020
PALAZZETTO DELLO SPORT - PIAZZA SAN GIOVANNI, 12/TER - FARIGLIANO - (CUNEO)</t>
  </si>
  <si>
    <t>Inizio: 09:30   -   Campionato: U13 Reg   -   Gara: 7237
AREA PRO 2020 - G.S.DIL. ROSTA
Palestra Sc. El. 'I.Calvino' - Via Piossasco 57 - RIVALTA DI TORINO - (TORINO)</t>
  </si>
  <si>
    <t>Inizio: 11:45   -   Campionato: MB-ESO VERDE - F   -   Gara: 8109
A. DIL. VICTORIA PALL. TORINO - AREA PRO GIALLO
Palestra - Via Reiss Romoli 47 - TORINO - (TORINO)</t>
  </si>
  <si>
    <t>Inizio: 12:00   -   Campionato: Floorball A2   -   Gara: 0
Floorball A2 - Floorball A2
Palasport - Via Nino Costa 22 - PIOSSASCO - (TORINO)</t>
  </si>
  <si>
    <t>Inizio: 12:00   -   Campionato: U15 Ecc   -   Gara: 11593
AREA PRO 2020 - COGEIM PALL. VADO
Palestra Sc. El. 'I.Calvino' - Via Piossasco 57 - RIVALTA DI TORINO - (TORINO)</t>
  </si>
  <si>
    <t>Inizio: 13:30   -   Campionato: Floorball A2   -   Gara: 0
Floorball A2 - Floorball A2
Palasport - Via Nino Costa 22 - PIOSSASCO - (TORINO)</t>
  </si>
  <si>
    <t>Inizio: 14:30   -   Campionato: MB-GAZZELLE SMALL   -   Gara: 10238
AREA PRO - ASD POL. AVIGLIANA BASKET
Palestra Anna Frank Via Drubiaglio 1 10051 AVIGLIANA (TO)</t>
  </si>
  <si>
    <t>Inizio: 15:00   -   Campionato: Floorball A2   -   Gara: 0
Floorball A2 - Floorball A2
Palasport - Via Nino Costa 22 - PIOSSASCO - (TORINO)</t>
  </si>
  <si>
    <t>Inizio: 15:00   -   Campionato: CSI ALLIEVI   -   Gara: 243113
AREA PRO 2020 - A.S.D. Basket Castellamonte
Palestra Sc. El. 'I.Calvino' - Via Piossasco 57 - RIVALTA DI TORINO - (TORINO)</t>
  </si>
  <si>
    <t>Inizio: 17:15   -   Campionato: U17 Reg ATLAVIR   -   Gara: 5463
POL.DIL. ATLAVIR - PALL. GRUGLIASCO SRL SSD
Palestra Sc. El. 'I.Calvino' - Via Piossasco 57 - RIVALTA DI TORINO - (TORINO)</t>
  </si>
  <si>
    <t>Inizio: 17:30   -   Campionato: U17 Reg AP2020   -   Gara: 5285
A.S.D. ASTI PALLACANESTRO MENS SANA - AREA PRO 2020
Palestra I.T.S.C.G. Giobert - Via Roreto 36 - ASTI - (ASTI)</t>
  </si>
  <si>
    <t>Inizio: 18:00   -   Campionato: DR2   -   Gara: 3222
B &amp; V BARRA ASD - AREA PRO 2020
Pala Collegno Via Antica di Rivoli 21 - 10093 Collegno (TO)</t>
  </si>
  <si>
    <t>Inizio: 19:30   -   Campionato: DR3   -   Gara: 7454
BASKET FOSSANO - ALTER 82
Palazzetto dello Sport - Via Cherasco 7 - FOSSANO - (CUNEO)</t>
  </si>
  <si>
    <t>Inizio: 20:00   -   Campionato: B Femm   -   Gara: 11634
AREA PRO 2020 - ASD PALL FEMMINILE VERCELLI
Palestra Sc. El. 'I.Calvino' - Via Piossasco 57 - RIVALTA DI TORINO - (TORINO)</t>
  </si>
  <si>
    <t>Inizio: 21:15   -   Campionato: U19 Femm   -   Gara: 10794
AREA PRO 2020 - PINK BASKET TORINO A.S.D.
Palestra Sc. El. 'I.Calvino' - Via Piossasco 57 - RIVALTA DI TORINO - (TORINO)</t>
  </si>
  <si>
    <t>Inizio: 19:15   -   Campionato: MB-ESO VERDE - E   -   Gara: 8066
FRANZIN "VAL NOCE" - AREA PRO BLU
Palasport centro CONI - via Italia - CANTALUPA - (TORINO)</t>
  </si>
  <si>
    <t>Inizio: 19:15   -   Campionato: MB-AQ BIG ROSSO SILVER   -   Gara: 9128
POL.DIL. ATLAVIR - SSD CONTE VERDE BASKET RIVOLI
PAL. DON MILANI VIA BALEGNO 10 RIVALTA DI TORINO (TO)</t>
  </si>
  <si>
    <t>Inizio: 21:00   -   Campionato: DR2   -   Gara: 3225
ASD VIRTUS CASALE - AREA PRO 2020
Palestra comunale - Via Alessandria, 2 - VILLANOVA MONFERRATO - (ALESSANDRIA)</t>
  </si>
  <si>
    <t>Inizio: 09:30   -   Campionato: MB-AQ SMALL ROSSO SILVER   -   Gara: 9720
A.S.D. 5 PARI - ASD A.S. ALTER 82
MINIBASKET - Palestra Colletta - Via Ragazzoni, 5 - TORINO - (TORINO)</t>
  </si>
  <si>
    <t>Inizio: 09:30   -   Campionato: MB-GAZZELLE SMALL   -   Gara: 10233
A.S.D. BASKET NOLE - AREA PRO
Palestra S. Medie - Via Martiri Della Libertà 17 - NOLE - (TORINO)</t>
  </si>
  <si>
    <t>Inizio: 11:20   -   Campionato: MB-ESO FEMMINILE ROSSO   -   Gara: 11352
AREA PRO - ASD ERIDANIA BASKET
Palestra Cran Gevrier - Piazza Falcone e Borsellino - PIOSSASCO - (TORINO)</t>
  </si>
  <si>
    <t>Inizio: 11:30   -   Campionato: MB-AQ BIG ROSSO SILVER   -   Gara: 9131
ASD A.S. ALTER 82 - PGS DON BOSCO CROCETTA A.S.D. A Gialla
Palestra Sc. El. 'I.Calvino' - Via Piossasco 57 - RIVALTA DI TORINO - (TORINO)</t>
  </si>
  <si>
    <t>Inizio: 14:00   -   Campionato: U13 Gold   -   Gara: 11788
AREA PRO 2020 - BIELLA NEXT LOS ANGELES LAKERS
Palestra Sc. El. 'I.Calvino' - Via Piossasco 57 - RIVALTA DI TORINO - (TORINO)</t>
  </si>
  <si>
    <t>Inizio: 14:30   -   Campionato: U14 Femm   -   Gara: 3807
AUXILIUM AD QUINTUM - AREA PRO 2020
Palestra S.M.Costa - Str.del Bossolo 25 Fz. Testona - MONCALIERI - (TORINO)</t>
  </si>
  <si>
    <t>Inizio: 15:00   -   Campionato: U13 Reg   -   Gara: 7239
UBC BASKET CHIERI - AREA PRO 2020
Palestra - Via Bersezio 1 - CHIERI - (TORINO)</t>
  </si>
  <si>
    <t>Inizio: 17:45   -   Campionato: U17 Reg ATLAVIR   -   Gara: 5473
TAM TAM A - POL.DIL. ATLAVIR
Palestra Comunale - Via Balla 13 - TORINO - (TORINO)</t>
  </si>
  <si>
    <t>Inizio: 17:45   -   Campionato: MB-ESO VERDE - F   -   Gara: 8112
AREA PRO GIALLO - ASD SBK BASKET SCHOOL
Palestra Cran Gevrier - Piazza Falcone e Borsellino - PIOSSASCO - (TORINO)</t>
  </si>
  <si>
    <t>Inizio: 09:30   -   Campionato: MB-ESO ROSSO SILVER   -   Gara: 7780
AREA PRO BIANCO - POLISPORTIVA REBA ASD
Palestra Sc. El. 'I.Calvino' - Via Piossasco 57 - RIVALTA DI TORINO - (TORINO)</t>
  </si>
  <si>
    <t>Inizio: 11:30   -   Campionato: U14 Reg   -   Gara: 6427
AREA PRO 2020 - MADO BASKET VALENZA
Palestra Sc. El. 'I.Calvino' - Via Piossasco 57 - RIVALTA DI TORINO - (TORINO)</t>
  </si>
  <si>
    <t>Inizio: 14:30   -   Campionato: MB-ESO VERDE - E   -   Gara: 8068
AREA PRO BLU - A.S.D. E.C.S. BASKET
Palestra Sc. El. 'I.Calvino' - Via Piossasco 57 - RIVALTA DI TORINO - (TORINO)</t>
  </si>
  <si>
    <t>Inizio: 21:15   -   Campionato: DR3   -   Gara: 7463
ALTER 82 - ASD POLISPORTIVA JOLLY VINOVO
Palasport - Via Nino Costa 22 - PIOSSASCO - (TORINO)</t>
  </si>
  <si>
    <t>Inizio: 21:15   -   Campionato: U17 Reg AP2020   -   Gara: 5289
AREA PRO 2020 - A.S.D. O.A.S.I. LAURA VICUNA
Palestra Sc. El. 'I.Calvino' - Via Piossasco 57 - RIVALTA DI TORINO - (TORINO)</t>
  </si>
  <si>
    <t>Inizio: 19:15   -   Campionato: MB-AQ BIG ROSSO SILVER   -   Gara: 9130
A.S.D. CENTRO MINIBASKET ARCOBALENO - POL.DIL. ATLAVIR
Palestra Silvio Pellico - Via de Maria, 12 - CHIERI - (TORINO)</t>
  </si>
  <si>
    <t>Inizio: 19:15   -   Campionato: U14 Gold   -   Gara: 11820
AREA PRO 2020 - A.S.DIL. KOLBE
Palasport - Via Nino Costa 22 - PIOSSASCO - (TORINO)</t>
  </si>
  <si>
    <t>Inizio: 21:15   -   Campionato: DR2   -   Gara: 3234
AREA PRO 2020 - A.S.D. MONFERRATO BASKET 2.0
Palasport - Via Nino Costa 22 - PIOSSASCO - (TORINO)</t>
  </si>
  <si>
    <t>Inizio: 12:00   -   Campionato: MB-ESO ROSSO SILVER   -   Gara: 7785
A.S.DIL. KOLBE ROSSO - AREA PRO BIANCO
Palestra Trecate - Via A. Vasile, 31 - TORINO - (TORINO)</t>
  </si>
  <si>
    <t>Inizio: 15:30   -   Campionato: MB-AQ SMALL VERDE   -   Gara: 9880
ASD S.E.A. BK SETTIMO TORINESE - BASKET 86 ORBASSANO
MINIBASKET - Scuola Media Italo Calvino - Viale Piave, 21 - SETTIMO TORINESE - (TORINO)</t>
  </si>
  <si>
    <t>Inizio: 15:30   -   Campionato: U13 Gold   -   Gara: 11794
LETTERA 22 PHOENIX SUNS - AREA PRO 2020
Palestra Gramsci 1 - Via Alberton, 10 - IVREA - (TORINO)</t>
  </si>
  <si>
    <t>Inizio: 16:00   -   Campionato: U17 Gold   -   Gara: 3643
CAMPUS PIEMONTE BASKETBALL SRL SSD - AREA PRO 2020
Pala958 - Via Giardino, 3 - CORNELIANO D'ALBA - (CUNEO)</t>
  </si>
  <si>
    <t>Inizio: 16:00   -   Campionato: MB-AQ BIG ROSSO SILVER   -   Gara: 9135
ASD A.S. ALTER 82 - SSD CONTE VERDE BASKET RIVOLI
Palestra Cran Gevrier - Piazza Falcone e Borsellino - PIOSSASCO - (TORINO)</t>
  </si>
  <si>
    <t>Inizio: 16:00   -   Campionato: MB-AQ SMALL ROSSO SILVER   -   Gara: 9725
ASD A.S. ALTER 82 - LETTERA 22
Palestra Cran Gevrier - Piazza Falcone e Borsellino - PIOSSASCO - (TORINO)</t>
  </si>
  <si>
    <t>Inizio: 17:30   -   Campionato: CSI ALLIEVI   -   Gara: 24313
Asd Asti Pallacanestro Mens Sana - AREA PRO 2020
Palestra Giobert Via Roreto Gandolfino 32 14100 Asti AT</t>
  </si>
  <si>
    <t>Inizio: 21:00   -   Campionato: B Femm   -   Gara: 11635
A.DIL. BASKET PEGLI - AREA PRO 2020
PALACORRADI - P.za P: Rodocanachi 8 Arenzano - ARENZANO - (GENOVA)</t>
  </si>
  <si>
    <t>Inizio: 09:30   -   Campionato: U13 Reg   -   Gara: 7245
AREA PRO 2020 - ASD BASKET CLUB SERRAVALLE
Palestra Sc. El. 'I.Calvino' - Via Piossasco 57 - RIVALTA DI TORINO - (TORINO)</t>
  </si>
  <si>
    <t>Inizio: 11:30   -   Campionato: U14 Reg   -   Gara: 6433
AREA PRO 2020 - A.S.D. POLISPORTIVA BRUINESE
Palestra Sc. El. 'I.Calvino' - Via Piossasco 57 - RIVALTA DI TORINO - (TORINO)</t>
  </si>
  <si>
    <t>Inizio: 14:15   -   Campionato: U15 Ecc   -   Gara: 11594
TNA SAN MAURO BASKET - AREA PRO 2020
Pala Gianni Asti - Viale Burdin, 10 - TORINO - (TORINO)</t>
  </si>
  <si>
    <t>Inizio: 17:15   -   Campionato: U17 Reg ATLAVIR   -   Gara: 5482
POL.DIL. ATLAVIR - SISPORT SPA BIANCA
Palasport - Via Nino Costa 22 - PIOSSASCO - (TORINO)</t>
  </si>
  <si>
    <t>Inizio: 18:00   -   Campionato: U14 Femm   -   Gara: 3810
A.S.D. ALFIERI - AREA PRO 2020
Palestra - Via Fossano 8 - TORINO - (TORINO)</t>
  </si>
  <si>
    <t>Inizio: 21:00   -   Campionato: U17 Reg AP2020   -   Gara: 5295
PALLACANESTRO MONCALIERI "S" - AREA PRO 2020
PALAZZETTO DELLO SPORT EINAUDI - Via Einaudi 44 - MONCALIERI - (TORINO)</t>
  </si>
  <si>
    <t>Inizio: 21:00   -   Campionato: DR3   -   Gara: 7464
TAM TAM A.S.D. - ALTER 82
Palestra Comunale - Via Balla 13 - TORINO - (TORINO)</t>
  </si>
  <si>
    <t>Inizio: 21:15   -   Campionato: U19 Femm   -   Gara: 10795
AREA PRO 2020 - BASKET FOSSANO
Palestra Sc. El. 'I.Calvino' - Via Piossasco 57 - RIVALTA DI TORINO - (TORINO)</t>
  </si>
  <si>
    <t>Inizio: 18:15   -   Campionato: MB-AQ BIG ROSSO SILVER   -   Gara: 9137
POL.DIL. ATLAVIR - A.DIL. GIAVENO BASKET
PAL. DON MILANI VIA BALEGNO 10 RIVALTA DI TORINO (TO)</t>
  </si>
  <si>
    <t>Inizio: 19:30   -   Campionato: U15 Ecc   -   Gara: 11596
AREA PRO 2020 - BEA CHIERI SSDRL
Palasport - Via Nino Costa 22 - PIOSSASCO - (TORINO)</t>
  </si>
  <si>
    <t>Inizio: 19:45   -   Campionato: U17 Gold   -   Gara: 3646
PALL. ABA SALUZZO A - AREA PRO 2020
PALAZZETTO - Via della Croce, 57/C - SALUZZO - (CUNEO)</t>
  </si>
  <si>
    <t>Inizio: 21:15   -   Campionato: DR2   -   Gara: 3236
A.DIL. O.A.S.I. LAURA VICUNA - AREA PRO 2020
Palestra OASI LAURA VICUNA - Via Laura Vicuna 8 - RIVALTA DI TORINO - (TORINO)</t>
  </si>
  <si>
    <t>Inizio: 10:00   -   Campionato: OCCUPATO   -   Gara: 0
Tai Chi - Tai Chi
Palasport - Via Nino Costa 22 - PIOSSASCO - (TORINO)</t>
  </si>
  <si>
    <t>Inizio: 11:00   -   Campionato: MB-GAZZELLE SMALL   -   Gara: 10243
POLISPORTIVA GANDHI A.S.D - AREA PRO
MINIBASKET - Palestra - Via Riccardo Zandonai, 17 - TORINO - (TORINO)</t>
  </si>
  <si>
    <t>Inizio: 11:30   -   Campionato: OCCUPATO   -   Gara: 0
Tai Chi - Tai Chi
Palasport - Via Nino Costa 22 - PIOSSASCO - (TORINO)</t>
  </si>
  <si>
    <t>Inizio: 13:00   -   Campionato: OCCUPATO   -   Gara: 0
Tai Chi - Tai Chi
Palasport - Via Nino Costa 22 - PIOSSASCO - (TORINO)</t>
  </si>
  <si>
    <t>Inizio: 14:30   -   Campionato: OCCUPATO   -   Gara: 0
Tai Chi - Tai Chi
Palasport - Via Nino Costa 22 - PIOSSASCO - (TORINO)</t>
  </si>
  <si>
    <t>Inizio: 14:30   -   Campionato: MB-AQ SMALL VERDE   -   Gara: 9882
BASKET 86 ORBASSANO - A.S.D.PALL. CHIVASSO
Palestra Cran Gevrier - Piazza Falcone e Borsellino - PIOSSASCO - (TORINO)</t>
  </si>
  <si>
    <t>Inizio: 16:00   -   Campionato: OCCUPATO   -   Gara: 0
Tai Chi - Tai Chi
Palasport - Via Nino Costa 22 - PIOSSASCO - (TORINO)</t>
  </si>
  <si>
    <t>Inizio: 16:00   -   Campionato: U13 Gold   -   Gara: 11798
AREA PRO 2020 - ETEILA LOS ANGELES CLIPPERS
Palestra Sc. El. 'I.Calvino' - Via Piossasco 57 - RIVALTA DI TORINO - (TORINO)</t>
  </si>
  <si>
    <t>Inizio: 17:15   -   Campionato: U14 Reg   -   Gara: 6437
UBC BASKET CHIERI - AREA PRO 2020
Palestra - Via Bersezio 1 - CHIERI - (TORINO)</t>
  </si>
  <si>
    <t>Inizio: 17:30   -   Campionato: OCCUPATO   -   Gara: 0
Tai Chi - Tai Chi
Palasport - Via Nino Costa 22 - PIOSSASCO - (TORINO)</t>
  </si>
  <si>
    <t>Inizio: 18:00   -   Campionato: U17 Gold   -   Gara: 3636
AREA PRO 2020 - GRANDA COLLEGE
Palestra Sc. El. 'I.Calvino' - Via Piossasco 57 - RIVALTA DI TORINO - (TORINO)</t>
  </si>
  <si>
    <t>Inizio: 19:00   -   Campionato: OCCUPATO   -   Gara: 0
Tai Chi - Tai Chi
Palasport - Via Nino Costa 22 - PIOSSASCO - (TORINO)</t>
  </si>
  <si>
    <t>Inizio: 20:30   -   Campionato: OCCUPATO   -   Gara: 0
Tai Chi - Tai Chi
Palasport - Via Nino Costa 22 - PIOSSASCO - (TORINO)</t>
  </si>
  <si>
    <t>Inizio: 20:30   -   Campionato: B Femm   -   Gara: 11640
AREA PRO 2020 - ASD ARDITA JUVENTUS
Palestra Sc. El. 'I.Calvino' - Via Piossasco 57 - RIVALTA DI TORINO - (TORINO)</t>
  </si>
  <si>
    <t>Inizio: 20:45   -   Campionato: U17 Reg ATLAVIR   -   Gara: 5489
SSD CONTE VERDE BASKET RIVOLI VERDE - POL.DIL. ATLAVIR
Pal.Istituto Natta - Via XX Settembre 14/A - RIVOLI - (TORINO)</t>
  </si>
  <si>
    <t>Inizio: 09:30   -   Campionato: MB-ESO ROSSO SILVER   -   Gara: 7788
AREA PRO BIANCO - BEA CHIERI SSDRL
Palestra Sc. El. 'I.Calvino' - Via Piossasco 57 - RIVALTA DI TORINO - (TORINO)</t>
  </si>
  <si>
    <t>Inizio: 11:00   -   Campionato: U13 Reg   -   Gara: 7250
DERTHONA BASKETBALL LAB - AREA PRO 2020
Palestra Codevilla - C.so Alessandria, 1 / P.za Ubertis - TORTONA - (ALESSANDRIA)</t>
  </si>
  <si>
    <t>Inizio: 11:30   -   Campionato: MB-ESO FEMMINILE ROSSO   -   Gara: 11359
AREA PRO - A.S.D. SCUOLA BASKET ASTI
Palestra Sc. El. 'I.Calvino' - Via Piossasco 57 - RIVALTA DI TORINO - (TORINO)</t>
  </si>
  <si>
    <t>Inizio: 14:00   -   Campionato: MB-ESO VERDE - F   -   Gara: 8138
CUS TORINO ASD BLU - AREA PRO GIALLO
PALAZZETTO C.U.S. - Via Panetti 30 - TORINO - (TORINO)</t>
  </si>
  <si>
    <t>Inizio: 14:00   -   Campionato: MB-AQ SMALL VERDE   -   Gara: 9847
SSD CONTE VERDE BASKET RIVOLI A - POL.DIL. ATLAVIR
Pal.Istituto Natta - Via XX Settembre 14/A - RIVOLI - (TORINO)</t>
  </si>
  <si>
    <t>Inizio: 14:30   -   Campionato: MB-ESO VERDE - E   -   Gara: 8074
AREA PRO BLU - S.S.D. A R.L. TORINO TEEN BASKET
Palestra Sc. El. 'I.Calvino' - Via Piossasco 57 - RIVALTA DI TORINO - (TORINO)</t>
  </si>
  <si>
    <t>Inizio: 18:00   -   Campionato: MB-AQ BIG ROSSO SILVER   -   Gara: 9141
POLISPORTIVA GANDHI A.S.D BLU - POL.DIL. ATLAVIR
MINIBASKET - Palestra - Via Riccardo Zandonai, 17 - TORINO - (TORINO)</t>
  </si>
  <si>
    <t>Inizio: 18:15   -   Campionato: U14 Gold   -   Gara: 11828
ECO TEAM GATORS - AREA PRO 2020
Palazzetto dello Sport - Campo 1 - Via Giolitti 9 - SAVIGLIANO - (CUNEO)</t>
  </si>
  <si>
    <t>Inizio: 21:15   -   Campionato: DR3   -   Gara: 7472
ALTER 82 - A.S.D. POLISPORTIVA MONTATESE
Palasport - Via Nino Costa 22 - PIOSSASCO - (TORINO)</t>
  </si>
  <si>
    <t>Inizio: 21:15   -   Campionato: U19 Femm   -   Gara: 10798
FLUIDO SISTEM BASKET VENARIA - AREA PRO 2020
Palestra SportClub - Via di Vittorio, 18 - VENARIA REALE - (TORINO)</t>
  </si>
  <si>
    <t>Inizio: 19:15   -   Campionato: MB-AQ BIG ROSSO SILVER   -   Gara: 9138
A.S.D. CENTRO MINIBASKET ARCOBALENO - ASD A.S. ALTER 82
Palestra Silvio Pellico - Via de Maria, 12 - CHIERI - (TORINO)</t>
  </si>
  <si>
    <t>Inizio: 19:15   -   Campionato: U14 Gold   -   Gara: 11835
AREA PRO 2020 - ACQUA EVA PALL. ABA SALUZZO
Palasport - Via Nino Costa 22 - PIOSSASCO - (TORINO)</t>
  </si>
  <si>
    <t>Inizio: 21:15   -   Campionato: DR2   -   Gara: 3256
AREA PRO 2020 - UBC BASKET CHIERI
Palasport - Via Nino Costa 22 - PIOSSASCO - (TORINO)</t>
  </si>
  <si>
    <t>Inizio: 14:00   -   Campionato: MB-ESO VERDE - F   -   Gara: 8115
SISPORT SPA - AREA PRO GIALLO
PALAZZETTO SISPORT - Via Olivero 40 - TORINO - (TORINO)</t>
  </si>
  <si>
    <t>Inizio: 16:00   -   Campionato: U15 Ecc   -   Gara: 11598
COGEIM PALL. VADO - AREA PRO 2020
PALLONE GEODETICO - Giardini a Mare C. Colombo - VADO LIGURE - (SAVONA)</t>
  </si>
  <si>
    <t>Inizio: 20:30   -   Campionato: B Femm   -   Gara: 11645
GULLIVER DERTHONA BASKETBALL LAB - AREA PRO 2020
Palestra Scuole Medie - Via Don Orione - CASTELNUOVO SCRIVIA - (ALESSANDRIA)</t>
  </si>
  <si>
    <t>Inizio: 09:30   -   Campionato: U13 Reg   -   Gara: 7254
AREA PRO 2020 - CUS PIEMONTE ORIENTALE
Palestra Sc. El. 'I.Calvino' - Via Piossasco 57 - RIVALTA DI TORINO - (TORINO)</t>
  </si>
  <si>
    <t>Inizio: 11:30   -   Campionato: MB-AQ SMALL VERDE   -   Gara: 9887
BASKET 86 ORBASSANO - U.S. CONDOVE ASD
Palestra Sc. El. 'I.Calvino' - Via Piossasco 57 - RIVALTA DI TORINO - (TORINO)</t>
  </si>
  <si>
    <t>Inizio: 12:45   -   Campionato: MB-ESO VERDE - E   -   Gara: 8072
Lo.Vi Basket - AREA PRO BLU
PALAZZETTO - Piazza Donatore - BORGARO TORINESE - (TORINO)</t>
  </si>
  <si>
    <t>Inizio: 15:00   -   Campionato: U17 Gold   -   Gara: 3653
AREA PRO 2020 - BANCA TERRITORI DEL MONVISO CARMAGNOLA
Palasport - Via Nino Costa 22 - PIOSSASCO - (TORINO)</t>
  </si>
  <si>
    <t>Inizio: 15:00   -   Campionato: U13 Gold   -   Gara: 11802
AREA PRO 2020 - LO.VI BASKET GOLDEN STATE WARRIORS
Palestra Sc. El. 'I.Calvino' - Via Piossasco 57 - RIVALTA DI TORINO - (TORINO)</t>
  </si>
  <si>
    <t>Inizio: 17:15   -   Campionato: U17 Reg ATLAVIR   -   Gara: 5490
POL.DIL. ATLAVIR - A. DIL. VENARIA REALE PALL.
Palasport - Via Nino Costa 22 - PIOSSASCO - (TORINO)</t>
  </si>
  <si>
    <t>Inizio: 19:15   -   Campionato: CSI ALLIEVI   -   Gara: 24314
AREA PRO 2020 - Sea Basket Settimo Torinese
Palasport - Via Nino Costa 22 - PIOSSASCO - (TORINO)</t>
  </si>
  <si>
    <t>Inizio: 21:15   -   Campionato: U17 Reg AP2020   -   Gara: 5310
AREA PRO 2020 - PALLACANESTRO MONCALIERI "M"
Palasport - Via Nino Costa 22 - PIOSSASCO - (TORINO)</t>
  </si>
  <si>
    <t>Inizio: 20:30   -   Campionato: U19 Femm   -   Gara: 10803
BONPRIX BIELLESE - AREA PRO 2020
Palestra Salesiani - Via Galilei 12 - BIELLA - (BIELLA)</t>
  </si>
  <si>
    <t>Inizio: 19:15   -   Campionato: U14 Gold   -   Gara: 11825
AREA PRO 2020 - DON BOSCO CROCETTA TORINO
Palasport - Via Nino Costa 22 - PIOSSASCO - (TORINO)</t>
  </si>
  <si>
    <t>Inizio: 19:30   -   Campionato: MB-ESO VERDE - F   -   Gara: 8119
A.S.D. BASKET VOLPIANO - AREA PRO GIALLO
MINIBASKET - Palestra Oratorio - Piazza Amedeo di Savoia, 11 - VOLPIANO - (TORINO)</t>
  </si>
  <si>
    <t>Inizio: 21:15   -   Campionato: DR2   -   Gara: 3247
AREA PRO 2020 - A.S.DIL. KOLBE
Palasport - Via Nino Costa 22 - PIOSSASCO - (TORINO)</t>
  </si>
  <si>
    <t>Inizio: 10:45   -   Campionato: MB-AQ SMALL VERDE   -   Gara: 9851
ASD SBK BASKET SCHOOL - POL.DIL. ATLAVIR
Palestra - Via Volontari Del Sangue - AOSTA - (AOSTA)</t>
  </si>
  <si>
    <t>Inizio: 14:00   -   Campionato: U13 Gold   -   Gara: 11805
BIELLA NEXT LOS ANGELES LAKERS - AREA PRO 2020
Palestra Comunale - Viale Alpini D'Italia - VIGLIANO BIELLESE - (BIELLA)</t>
  </si>
  <si>
    <t>Inizio: 15:00   -   Campionato: MB-AQ BIG ROSSO SILVER   -   Gara: 9142
POL.DIL. ATLAVIR - A.S.DIL. KOLBE
Palestra Sc. El. 'I.Calvino' - Via Piossasco 57 - RIVALTA DI TORINO - (TORINO)</t>
  </si>
  <si>
    <t>Inizio: 16:00   -   Campionato: MB-AQ SMALL ROSSO SILVER   -   Gara: 9729
ASD A.S. ALTER 82 - S.S.D. A R.L. TORINO TEEN BASKET
Palestra Cran Gevrier - Piazza Falcone e Borsellino - PIOSSASCO - (TORINO)</t>
  </si>
  <si>
    <t>Inizio: 18:00   -   Campionato: MB-AQ BIG ROSSO SILVER   -   Gara: 9145
A.DIL. GIAVENO BASKET - ASD A.S. ALTER 82
MINIBASKET - Palestra I.I.S. B. Pascal - Via Carducci, 4 - GIAVENO - (TORINO)</t>
  </si>
  <si>
    <t>Inizio: 20:00   -   Campionato: DR3   -   Gara: 7474
ASD S. PAOLO BASKET 1999 - ALTER 82
Palestra di Vittorio - Corso Macchiavelli 185 - VENARIA REALE - (TORINO)</t>
  </si>
  <si>
    <t>Inizio: 20:45   -   Campionato: U14 Gold   -   Gara: 11837
A.S.DIL. KOLBE - AREA PRO 2020
Palestra Comunale - Via Balla 13 - TORINO - (TORINO)</t>
  </si>
  <si>
    <t>Inizio: 09:15   -   Campionato: MB-AQ BIG ROSSO SILVER   -   Gara: 9149
PGS DON BOSCO CROCETTA A.S.D. A Gialla - POL.DIL. ATLAVIR
PALA BALLIN - Via Piazzi, 25 - TORINO - (TORINO)</t>
  </si>
  <si>
    <t>Inizio: 09:30   -   Campionato: MB-ESO ROSSO SILVER   -   Gara: 7793
AREA PRO BIANCO - A.S.D. SCUOLA BASKET ASTI
Palestra Sc. El. 'I.Calvino' - Via Piossasco 57 - RIVALTA DI TORINO - (TORINO)</t>
  </si>
  <si>
    <t>Inizio: 11:30   -   Campionato: U14 Reg   -   Gara: 6445
AREA PRO 2020 - BEA CHIERI "NERO"
Palestra Sc. El. 'I.Calvino' - Via Piossasco 57 - RIVALTA DI TORINO - (TORINO)</t>
  </si>
  <si>
    <t>Inizio: 14:30   -   Campionato: MB-ESO FEMMINILE ROSSO   -   Gara: 11363
Lo.Vi Basket - AREA PRO
PALAZZETTO - Piazza Donatore - BORGARO TORINESE - (TORINO)</t>
  </si>
  <si>
    <t>Inizio: 15:00   -   Campionato: U15 Ecc   -   Gara: 11601
AREA PRO 2020 - TNA SAN MAURO BASKET
Palasport - Via Nino Costa 22 - PIOSSASCO - (TORINO)</t>
  </si>
  <si>
    <t>Inizio: 15:30   -   Campionato: U13 Reg   -   Gara: 7259
NEW BASKET TEAM ASD - AREA PRO 2020
PAL. COMUNALE - Via Degiovanni 6 - SAN SALVATORE MONFERRATO - (ALESSANDRIA)</t>
  </si>
  <si>
    <t>Inizio: 17:15   -   Campionato: U17 Reg ATLAVIR   -   Gara: 5503
POL.DIL. ATLAVIR - BASKET TORINO BLU
Palasport - Via Nino Costa 22 - PIOSSASCO - (TORINO)</t>
  </si>
  <si>
    <t>Inizio: 18:00   -   Campionato: U17 Gold   -   Gara: 3658
ISCOT FRANZIN VAL NOCE - AREA PRO 2020
PALESTRA COMUNALE - via don Asvisio 4 - 10060 FROSSASCO</t>
  </si>
  <si>
    <t>Inizio: 18:30   -   Campionato: MB-ESO VERDE - E   -   Gara: 8077
A.S.D. ATP Kangaroos - AREA PRO BLU
Palasport "Don A. Albano" - Via Malonetto 67 - BRANDIZZO (TO)</t>
  </si>
  <si>
    <t>Inizio: 21:00   -   Campionato: B Femm   -   Gara: 11647
ASD PALL FEMMINILE VERCELLI - AREA PRO 2020
PALAPIACCO - Via Donizetti, 19 - VERCELLI - (VERCELLI)</t>
  </si>
  <si>
    <t>Inizio: 21:15   -   Campionato: DR2   -   Gara: 3249
BEA CHIERI SSDRL - AREA PRO 2020
Pala Gialdo - Strada San Silvestro snc - CHIERI - (TORINO)</t>
  </si>
  <si>
    <t>Inizio: 21:15   -   Campionato: U19 Femm   -   Gara: 10804
AREA PRO 2020 - A.D. ETEILA BASKET
Palestra Sc. El. 'I.Calvino' - Via Piossasco 57 - RIVALTA DI TORINO - (TORINO)</t>
  </si>
  <si>
    <t>Inizio: 21:00   -   Campionato: DR3   -   Gara: 7480
A.S.D. POLISPORTIVA BRUINESE - ALTER 82
Palestra "Aldo Moro" - Piazza Donatori di sangue, 1 - BRUINO - (TORINO)</t>
  </si>
  <si>
    <t>Inizio: 18:00   -   Campionato: U17 Reg AP2020   -   Gara: 5319
A.S.D. SCUOLA BASKET ASTI BLU - AREA PRO 2020
Palestra I.T.S.C.G. Giobert Via Roreto 36 14100 ASTI (AT)</t>
  </si>
  <si>
    <t>Inizio: 21:15   -   Campionato: DR2   -   Gara: 3263
AREA PRO 2020 - A.DIL. CB TEAM BASKET
Palasport - Via Nino Costa 22 - PIOSSASCO - (TORINO)</t>
  </si>
  <si>
    <t>Inizio: 10:45   -   Campionato: MB-AQ SMALL ROSSO SILVER   -   Gara: 9734
CUS TORINO ASD BIANCO - ASD A.S. ALTER 82
PALAZZETTO C.U.S. - Via Panetti 30 - TORINO - (TORINO)</t>
  </si>
  <si>
    <t>Inizio: 11:00   -   Campionato: MB-ESO FEMMINILE ROSSO   -   Gara: 11365
A.S.D. BASKET NOLE - AREA PRO
Palestra S. Medie - Via Martiri Della Libertà 17 - NOLE - (TORINO)</t>
  </si>
  <si>
    <t>Inizio: 12:15   -   Campionato: MB-ESO ROSSO SILVER   -   Gara: 7797
A.D. USAC RIVAROLO BK 2009 - AREA PRO BIANCO
Palestra Istituto Annunziata - Via San Francesco ang. Via Montenero - RIVAROLO CANAVESE - (TORINO)</t>
  </si>
  <si>
    <t>Inizio: 13:30   -   Campionato: MB-AQ SMALL VERDE   -   Gara: 9844
POL.DIL. ATLAVIR - A.S.D. Basket Castellamonte
Palestra Sc. El. 'I.Calvino' - Via Piossasco 57 - RIVALTA DI TORINO - (TORINO)</t>
  </si>
  <si>
    <t>Inizio: 14:15   -   Campionato: CSI ALLIEVI   -   Gara: 24318
A.S.D. Atp Basket Cigliano A.S.D. - AREA PRO 2020
Palazzetto Cav Gerardi Via Moncrivello 6 13043 Cigliano VC</t>
  </si>
  <si>
    <t>Inizio: 16:00   -   Campionato: MB-AQ BIG ROSSO SILVER   -   Gara: 9146
ASD A.S. ALTER 82 - POLISPORTIVA GANDHI A.S.D BLU
Palestra Cran Gevrier - Piazza Falcone e Borsellino - PIOSSASCO - (TORINO)</t>
  </si>
  <si>
    <t>Inizio: 16:30   -   Campionato: U17 Reg AP2020   -   Gara: 5325
AREA PRO 2020 - BASKET 2000 NICHELINO A.S.D.
Palasport - Via Nino Costa 22 - PIOSSASCO - (TORINO)</t>
  </si>
  <si>
    <t>Inizio: 18:00   -   Campionato: MB-ESO VERDE - F   -   Gara: 8122
AREA PRO GIALLO - ASD POL. AVIGLIANA BASKET
Palestra Cran Gevrier - Piazza Falcone e Borsellino - PIOSSASCO - (TORINO)</t>
  </si>
  <si>
    <t>Inizio: 20:30   -   Campionato: B Femm   -   Gara: 11653
AREA PRO 2020 - A.DIL. BASKET PEGLI
Palestra Sc. El. 'I.Calvino' - Via Piossasco 57 - RIVALTA DI TORINO - (TORINO)</t>
  </si>
  <si>
    <t>Inizio: 20:45   -   Campionato: U17 Reg ATLAVIR   -   Gara: 5504
TAM TAM B - POL.DIL. ATLAVIR
Palestra Comunale - Via Balla 13 - TORINO - (TORINO)</t>
  </si>
  <si>
    <t>Inizio: 09:30   -   Campionato: U13 Reg   -   Gara: 7268
AREA PRO 2020 - ASD POLISPORTIVA AVIGLIANA BASKET
Palestra Sc. El. 'I.Calvino' - Via Piossasco 57 - RIVALTA DI TORINO - (TORINO)</t>
  </si>
  <si>
    <t>Inizio: 12:45   -   Campionato: MB-AQ SMALL VERDE   -   Gara: 9889
Lo.Vi Basket Mappano - BASKET 86 ORBASSANO
PALAZZETTO - Piazza Donatore - BORGARO TORINESE - (TORINO)</t>
  </si>
  <si>
    <t>Inizio: 15:00   -   Campionato: U13 Gold   -   Gara: 11811
AREA PRO 2020 - LETTERA 22 PHOENIX SUNS
Palestra Sc. El. 'I.Calvino' - Via Piossasco 57 - RIVALTA DI TORINO - (TORINO)</t>
  </si>
  <si>
    <t>Inizio: 15:15   -   Campionato: U14 Gold   -   Gara: 11841
DON BOSCO CROCETTA TORINO - AREA PRO 2020
PALA BALLIN - Via Piazzi, 25 - TORINO - (TORINO)</t>
  </si>
  <si>
    <t>Inizio: 18:00   -   Campionato: U14 Reg   -   Gara: 6453
A.S.D. ALFIERI - AREA PRO 2020
Palestra - Via Fossano 8 - TORINO - (TORINO)</t>
  </si>
  <si>
    <t>Inizio: 19:15   -   Campionato: U17 Gold   -   Gara: 3665
AREA PRO 2020 - ASD B.C. GATORS
Palasport - Via Nino Costa 22 - PIOSSASCO - (TORINO)</t>
  </si>
  <si>
    <t>Inizio: 21:15   -   Campionato: U19 Femm   -   Gara: 10807
AREA PRO 2020 - PALLACANESTRO TORINO ASD
Palestra Sc. El. 'I.Calvino' - Via Piossasco 57 - RIVALTA DI TORINO - (TORINO)</t>
  </si>
  <si>
    <t>Inizio: 18:15   -   Campionato: MB-AQ BIG ROSSO SILVER   -   Gara: 9153
POL.DIL. ATLAVIR - ASD A.S. ALTER 82
PAL. DON MILANI VIA BALEGNO 10 RIVALTA DI TORINO (TO)</t>
  </si>
  <si>
    <t>Inizio: 17:15   -   Campionato: MB-ESO FEMMINILE ROSSO   -   Gara: 11367
LAPOLISMILE - AREA PRO
Palestra Comunale - Via Balla 13 - TORINO - (TORINO)</t>
  </si>
  <si>
    <t>Inizio: 21:15   -   Campionato: DR3   -   Gara: 7485
ALTER 82 - WOLVES SPORTS ACADEMY ASD
Palasport - Via Nino Costa 22 - PIOSSASCO - (TORINO)</t>
  </si>
  <si>
    <t>Inizio: 11:30   -   Campionato: MB-AQ SMALL VERDE   -   Gara: 9854
POL.DIL. ATLAVIR - A.S.D. PALLACANESTRO NICHELINO
Palestra Sc. El. 'I.Calvino' - Via Piossasco 57 - RIVALTA DI TORINO - (TORINO)</t>
  </si>
  <si>
    <t>Inizio: 13:20   -   Campionato: MB-ESO ROSSO SILVER   -   Gara: 7801
ASD ERIDANIA BASKET - AREA PRO BIANCO
Pal. RIV - Viale Dogali 12 - TORINO - (TORINO)</t>
  </si>
  <si>
    <t>Inizio: 14:30   -   Campionato: MB-AQ SMALL VERDE   -   Gara: 9893
BASKET 86 ORBASSANO - SISPORT SPA
Palestra Cran Gevrier - Piazza Falcone e Borsellino - PIOSSASCO - (TORINO)</t>
  </si>
  <si>
    <t>Inizio: 15:00   -   Campionato: U13 Reg   -   Gara: 7273
AREA PRO 2020 - MADO BASKET VALENZA
Palestra Sc. El. 'I.Calvino' - Via Piossasco 57 - RIVALTA DI TORINO - (TORINO)</t>
  </si>
  <si>
    <t>Inizio: 15:00   -   Campionato: U13 Gold   -   Gara: 11812
ETEILA LOS ANGELES CLIPPERS - AREA PRO 2020
Palazzetto Luca Miozzi - Via Berthet, 2 - AOSTA - (AOSTA)</t>
  </si>
  <si>
    <t>Inizio: 16:00   -   Campionato: MB-AQ SMALL ROSSO SILVER   -   Gara: 9735
ASD A.S. ALTER 82 - SAN MAURO BASKET
Palestra Cran Gevrier - Piazza Falcone e Borsellino - PIOSSASCO - (TORINO)</t>
  </si>
  <si>
    <t>Inizio: 16:30   -   Campionato: MB-GAZZELLE SMALL   -   Gara: 10251
A.S.D. SCUOLA BASKET ASTI - AREA PRO
MINIBASKET - Palestra Don Bosco - Corso Dante Alighieri, 188 - ASTI - (ASTI)</t>
  </si>
  <si>
    <t>Inizio: 17:30   -   Campionato: U17 Reg AP2020   -   Gara: 5333
A.S.D. PALLACANESTRO NICHELINO - AREA PRO 2020
Palestra Ist.Tec. - Via X X V Aprile 141 - NICHELINO - (TORINO)</t>
  </si>
  <si>
    <t>Inizio: 18:00   -   Campionato: U14 Gold   -   Gara: 11847
AREA PRO 2020 - ECO TEAM GATORS
Palestra Sc. El. 'I.Calvino' - Via Piossasco 57 - RIVALTA DI TORINO - (TORINO)</t>
  </si>
  <si>
    <t>Inizio: 19:45   -   Campionato: U17 Gold   -   Gara: 3671
PALL. ABA SALUZZO B - AREA PRO 2020
PALAZZETTO - Via della Croce, 57/C - SALUZZO - (CUNEO)</t>
  </si>
  <si>
    <t>Inizio: 11:30   -   Campionato: U14 Reg   -   Gara: 6456
AREA PRO 2020 - POLISPORTIVA REBA ASD
Palestra Sc. El. 'I.Calvino' - Via Piossasco 57 - RIVALTA DI TORINO - (TORINO)</t>
  </si>
  <si>
    <t>Inizio: 17:15   -   Campionato: U17 Reg ATLAVIR   -   Gara: 5511
ISCOT FRANZIN VAL NOCE - POL.DIL. ATLAVIR
PALESTRA COMUNALE - VIA DON ASVISIO, 4 - FROSSASCO - (TORINO)</t>
  </si>
  <si>
    <t>Inizio: 19:00   -   Campionato: B Femm   -   Gara: 11657
ASD ARDITA JUVENTUS - AREA PRO 2020
PALARDITA - VIA SERRA GROPPALLO 6 CAP 16167 GENOVA . NERVI - GENOVA - (GENOVA)</t>
  </si>
  <si>
    <t>Inizio: 09:45   -   Campionato: MB-AQ SMALL ROSSO SILVER   -   Gara: 9738
A.S.D. O.A.S.I. LAURA VICUNA - ASD A.S. ALTER 82
Palestra OASI Bruno Gontero - Via Laura Vicuna 8 - RIVALTA DI TORINO - (TORINO)</t>
  </si>
  <si>
    <t>Inizio: 10:45   -   Campionato: MB-AQ SMALL VERDE   -   Gara: 9894
CUS TORINO ASD BLU - BASKET 86 ORBASSANO
PALAZZETTO C.U.S. - Via Panetti 30 - TORINO - (TORINO)</t>
  </si>
  <si>
    <t>Inizio: 11:30   -   Campionato: MB-ESO VERDE - E   -   Gara: 8086
AREA PRO BLU - FRANZIN "VAL NOCE"
Palestra Sc. El. 'I.Calvino' - Via Piossasco 57 - RIVALTA DI TORINO - (TORINO)</t>
  </si>
  <si>
    <t>Inizio: 14:30   -   Campionato: MB-ESO VERDE - F   -   Gara: 8128
AREA PRO GIALLO - A. DIL. VICTORIA PALL. TORINO
Palestra Cran Gevrier - Piazza Falcone e Borsellino - PIOSSASCO - (TORINO)</t>
  </si>
  <si>
    <t>Inizio: 15:00   -   Campionato: MB-AQ SMALL VERDE   -   Gara: 9857
POL.DIL. ATLAVIR - ASD S. PAOLO BASKET 1999
Palestra Sc. El. 'I.Calvino' - Via Piossasco 57 - RIVALTA DI TORINO - (TORINO)</t>
  </si>
  <si>
    <t>Inizio: 16:00   -   Campionato: MB-AQ BIG ROSSO SILVER   -   Gara: 9154
ASD A.S. ALTER 82 - A.S.DIL. KOLBE
Palestra Cran Gevrier - Piazza Falcone e Borsellino - PIOSSASCO - (TORINO)</t>
  </si>
  <si>
    <t>Inizio: 16:30   -   Campionato: U17 Reg AP2020   -   Gara: 5338
AREA PRO 2020 - BEA CHIERI SSDRL
Palasport - Via Nino Costa 22 - PIOSSASCO - (TORINO)</t>
  </si>
  <si>
    <t>Inizio: 18:00   -   Campionato: MB-GAZZELLE SMALL   -   Gara: 10257
AREA PRO - A.S.D. PALLACANESTRO PANCALIERI
Palestra Sc. El. 'I.Calvino' - Via Piossasco 57 - RIVALTA DI TORINO - (TORINO)</t>
  </si>
  <si>
    <t>Inizio: 20:30   -   Campionato: B Femm   -   Gara: 11660
AREA PRO 2020 - GULLIVER DERTHONA BASKETBALL LAB
Palestra Sc. El. 'I.Calvino' - Via Piossasco 57 - RIVALTA DI TORINO - (TORINO)</t>
  </si>
  <si>
    <t>Inizio: 08:30   -   Campionato: Super Tour MB   -   Gara: 0
Super Tour MB - Super Tour MB
Palestra Sc. El. 'I.Calvino' - Via Piossasco 57 - RIVALTA DI TORINO - (TORINO)</t>
  </si>
  <si>
    <t>Inizio: 09:30   -   Campionato: MB-ESO ROSSO SILVER   -   Gara: 7774
PALLACANESTRO MONCALIERI SRL SSD - AREA PRO BIANCO
Palestra S.M.Costa - Str.del Bossolo 25 Fz. Testona - MONCALIERI (TO)</t>
  </si>
  <si>
    <t>Inizio: 09:30   -   Campionato: U13 Gold   -   Gara: 11816
LO.VI BASKET GOLDEN STATE WARRIORS - AREA PRO 2020
PALAZZETTO - Piazza Donatore - BORGARO TORINESE - (TORINO)</t>
  </si>
  <si>
    <t>Inizio: 10:30   -   Campionato: Super Tour MB   -   Gara: 0
Super Tour MB - Super Tour MB
Palestra Sc. El. 'I.Calvino' - Via Piossasco 57 - RIVALTA DI TORINO - (TORINO)</t>
  </si>
  <si>
    <t>Inizio: 11:45   -   Campionato: MB-AQ BIG ROSSO SILVER   -   Gara: 9156
SSD CONTE VERDE BASKET RIVOLI - POL.DIL. ATLAVIR
Pal.Istituto Natta - Via XX Settembre 14/A - RIVOLI - (TORINO)</t>
  </si>
  <si>
    <t>Inizio: 12:30   -   Campionato: Super Tour MB   -   Gara: 0
Super Tour MB - Super Tour MB
Palestra Sc. El. 'I.Calvino' - Via Piossasco 57 - RIVALTA DI TORINO - (TORINO)</t>
  </si>
  <si>
    <t>Inizio: 14:30   -   Campionato: U14 Reg   -   Gara: 6463
BEA CHIERI "ARANCIONE" - AREA PRO 2020
Pala Gialdo - Strada San Silvestro snc - CHIERI - (TORINO)</t>
  </si>
  <si>
    <t>Inizio: 18:30   -   Campionato: U17 Reg ATLAVIR   -   Gara: 5522
SSD CONTE VERDE BASKET RIVOLI BIANCA - POL.DIL. ATLAVIR
Pal.Istituto Natta - Via XX Settembre 14/A - RIVOLI - (TORINO)</t>
  </si>
  <si>
    <t>Inizio: 19:15   -   Campionato: CSI ALLIEVI   -   Gara: 243111
AREA PRO 2020 - A.S.D. Atp
Palasport - Via Nino Costa 22 - PIOSSASCO - (TORINO)</t>
  </si>
  <si>
    <t>Inizio: 21:15   -   Campionato: DR3   -   Gara: 7494
ALTER 82 - ASD BALDISSERO SPORT ONLUS
Palasport - Via Nino Costa 22 - PIOSSASCO - (TORINO)</t>
  </si>
  <si>
    <t>Inizio: 21:15   -   Campionato: U19 Femm   -   Gara: 10813
PINK BASKET TORINO A.S.D. - AREA PRO 2020
IST. SOCIALE - Corso Siracusa 10 - TORINO - (TORINO)</t>
  </si>
  <si>
    <t>Inizio: 17:15   -   Campionato: MB-ESO FEMMINILE ROSSO   -   Gara: 11376
AREA PRO - LIB. MONCALIERI
Palestra Sc. El. 'I.Calvino' - Via Piossasco 57 - RIVALTA DI TORINO - (TORINO)</t>
  </si>
  <si>
    <t>Inizio: 19:00   -   Campionato: U14 Gold   -   Gara: 11848
ACQUA EVA PALL. ABA SALUZZO - AREA PRO 2020
PALAZZETTO - Via della Croce, 57/C - SALUZZO - (CUNEO)</t>
  </si>
  <si>
    <t>Inizio: 21:15   -   Campionato: DR2   -   Gara: 3271
AREA PRO 2020 - A.DIL. BASKET VENARIA
Palasport - Via Nino Costa 22 - PIOSSASCO - (TORINO)</t>
  </si>
  <si>
    <t>Inizio: 18:20   -   Campionato: MB-AQ BIG ROSSO SILVER   -   Gara: 9158
PGS DON BOSCO CROCETTA A.S.D. A Gialla - ASD A.S. ALTER 82
IST. SOCIALE - Corso Siracusa 10 - TORINO - (TORINO)</t>
  </si>
  <si>
    <t>Inizio: 21:15   -   Campionato: DR3   -   Gara: 7500
SANGIP BASKET - ALTER 82
Palestra San Giuseppe - Via Dei Mille 11 - TORINO - (TORINO)</t>
  </si>
  <si>
    <t>Inizio: 9:00   -   Campionato: Evento   -   Gara: 0
Ginnastica Ritmica - Ginnastica Ritmica
Palasport - Via Nino Costa 22 - PIOSSASCO - (TORINO)</t>
  </si>
  <si>
    <t>Inizio: 11:00   -   Campionato: Evento   -   Gara: 0
Ginnastica Ritmica - Ginnastica Ritmica
Palasport - Via Nino Costa 22 - PIOSSASCO - (TORINO)</t>
  </si>
  <si>
    <t>Inizio: 13:00   -   Campionato: Evento   -   Gara: 0
Ginnastica Ritmica - Ginnastica Ritmica
Palasport - Via Nino Costa 22 - PIOSSASCO - (TORINO)</t>
  </si>
  <si>
    <t>Inizio: 15:00   -   Campionato: Evento   -   Gara: 0
Ginnastica Ritmica - Ginnastica Ritmica
Palasport - Via Nino Costa 22 - PIOSSASCO - (TORINO)</t>
  </si>
  <si>
    <t>Inizio: 15:00   -   Campionato: MB-AQ BIG ROSSO SILVER   -   Gara: 9160
POL.DIL. ATLAVIR - A.S.D. CENTRO MINIBASKET ARCOBALENO
Palestra Sc. El. 'I.Calvino' - Via Piossasco 57 - RIVALTA DI TORINO - (TORINO)</t>
  </si>
  <si>
    <t>Inizio: 16:00   -   Campionato: MB-AQ SMALL ROSSO SILVER   -   Gara: 9742
ASD A.S. ALTER 82 - A.S.D. 5 PARI
Palestra Cran Gevrier - Piazza Falcone e Borsellino - PIOSSASCO - (TORINO)</t>
  </si>
  <si>
    <t>Inizio: 17:00   -   Campionato: Evento   -   Gara: 0
Ginnastica Ritmica - Ginnastica Ritmica
Palasport - Via Nino Costa 22 - PIOSSASCO - (TORINO)</t>
  </si>
  <si>
    <t>Inizio: 18:30   -   Campionato: CSI ALLIEVI   -   Gara: 243113
A.S.D. Basket Castellamonte - AREA PRO 2020
Palestra Cresto Via Trabucco Angolo Via Roma 10081 Castellamonte TO</t>
  </si>
  <si>
    <t>Inizio: 19:00   -   Campionato: Evento   -   Gara: 0
Ginnastica Ritmica - Ginnastica Ritmica
Palasport - Via Nino Costa 22 - PIOSSASCO - (TORINO)</t>
  </si>
  <si>
    <t>Inizio: 21:00   -   Campionato: Evento   -   Gara: 0
Ginnastica Ritmica - Ginnastica Ritmica
Palasport - Via Nino Costa 22 - PIOSSASCO - (TORINO)</t>
  </si>
  <si>
    <t>Inizio: 08:00   -   Campionato: Evento   -   Gara: 0
Evento esterno - Evento esterno
Palasport - Via Nino Costa 22 - PIOSSASCO - (TORINO)</t>
  </si>
  <si>
    <t>Inizio: 09:30   -   Campionato: Evento   -   Gara: 0
Evento esterno - Evento esterno
Palasport - Via Nino Costa 22 - PIOSSASCO - (TORINO)</t>
  </si>
  <si>
    <t>Inizio: 10:00   -   Campionato: U17 Reg AP2020   -   Gara: 5349
UBC BASKET CHIERI B - AREA PRO 2020
Palazzetto Sc. El. Via Folis - Via Folis - PINO TORINESE - (TORINO)</t>
  </si>
  <si>
    <t>Inizio: 10:30   -   Campionato: MB-ESO VERDE - F   -   Gara: 8132
ASD SBK BASKET SCHOOL - AREA PRO GIALLO
Palestra Aymavilles - Frazione Clos Savin - AYMAVILLES - (AOSTA)</t>
  </si>
  <si>
    <t>Inizio: 11:00   -   Campionato: Evento   -   Gara: 0
Evento esterno - Evento esterno
Palasport - Via Nino Costa 22 - PIOSSASCO - (TORINO)</t>
  </si>
  <si>
    <t>Inizio: 11:30   -   Campionato: U14 Reg   -   Gara: 6469
AREA PRO 2020 - SAN MAURO BASKET
Palestra Sc. El. 'I.Calvino' - Via Piossasco 57 - RIVALTA DI TORINO - (TORINO)</t>
  </si>
  <si>
    <t>Inizio: 12:30   -   Campionato: Evento   -   Gara: 0
Evento esterno - Evento esterno
Palasport - Via Nino Costa 22 - PIOSSASCO - (TORINO)</t>
  </si>
  <si>
    <t>Inizio: 14:45   -   Campionato: MB-ESO VERDE - E   -   Gara: 8089
A.S.D. E.C.S. BASKET - AREA PRO BLU
Palazzo dello Sport - Via Peruzia 7 - CRESCENTINO - (VERCELLI)</t>
  </si>
  <si>
    <t>Inizio: 15:00   -   Campionato: U13 Reg   -   Gara: 7279
EBE PORTE PANCALIERI - AREA PRO 2020
Impianto Sportivo Comunale - Via Circonvallazione 1 - PANCALIERI - (TORINO)</t>
  </si>
  <si>
    <t>Inizio: 15:30   -   Campionato: U19 Femm   -   Gara: 10817
BASKET FOSSANO - AREA PRO 2020
Palazzetto - Via Mons. Soracco - FOSSANO - (CUNEO)</t>
  </si>
  <si>
    <t>Inizio: 17:15   -   Campionato: U17 Reg ATLAVIR   -   Gara: 5529
POL.DIL. ATLAVIR - SISPORT SPA ROSSA
Palasport - Via Nino Costa 22 - PIOSSASCO - (TORINO)</t>
  </si>
  <si>
    <t>Inizio: 18:00   -   Campionato: DR2   -   Gara: 3275
A.S.D.BEINASCHESE-OTB - AREA PRO 2020
PALASPORT - Via La Torre 3 - BEINASCO - (TORINO)</t>
  </si>
  <si>
    <t>Inizio: 18:00   -   Campionato: MB-ESO ROSSO SILVER   -   Gara: 7808
POLISPORTIVA REBA ASD - AREA PRO BIANCO
MINIBASKET - Palestra - Via Riccardo Zandonai, 17 - TORINO - (TORINO)</t>
  </si>
  <si>
    <t>Inizio: 18:40   -   Campionato: MB-ESO FEMMINILE ROSSO   -   Gara: 11374
ASD ERIDANIA BASKET - AREA PRO
Palestra Parri - Via Tiziano 39 - TORINO - (TORINO)</t>
  </si>
  <si>
    <t>Inizio: 18:30   -   Campionato: U19 Femm   -   Gara: 10821
AREA PRO 2020 - FLUIDO SISTEM BASKET VENARIA
Palestra Sc. El. 'I.Calvino' - Via Piossasco 57 - RIVALTA DI TORINO - (TORINO)</t>
  </si>
  <si>
    <t>Inizio: 09:30   -   Campionato: MB-AQ SMALL ROSSO SILVER   -   Gara: 9744
LETTERA 22 - ASD A.S. ALTER 82
Palestra Gramsci 1 - Via Alberton, 10 - IVREA - (TORINO)</t>
  </si>
  <si>
    <t>Inizio: 11:15   -   Campionato: MB-AQ SMALL VERDE   -   Gara: 9860
A.S.D. Basket Castellamonte - POL.DIL. ATLAVIR
PALESTRA CRESTO - VIA TRABUCCO 15 - CASTELLAMONTE - (TORINO)</t>
  </si>
  <si>
    <t>Inizio: 11:30   -   Campionato: MB-ESO VERDE - E   -   Gara: 8092
AREA PRO BLU - Lo.Vi Basket
Palestra Sc. El. 'I.Calvino' - Via Piossasco 57 - RIVALTA DI TORINO - (TORINO)</t>
  </si>
  <si>
    <t>Inizio: 14:30   -   Campionato: MB-AQ SMALL VERDE   -   Gara: 9901
BASKET 86 ORBASSANO - ASD S.E.A. BK SETTIMO TORINESE
Palestra Cran Gevrier - Piazza Falcone e Borsellino - PIOSSASCO - (TORINO)</t>
  </si>
  <si>
    <t>Inizio: 16:30   -   Campionato: U17 Reg AP2020   -   Gara: 5356
AREA PRO 2020 - UBC BASKET CHIERI A
Palasport - Via Nino Costa 22 - PIOSSASCO - (TORINO)</t>
  </si>
  <si>
    <t>Inizio: 17:00   -   Campionato: MB-ESO VERDE - F   -   Gara: 8136
AREA PRO GIALLO - SISPORT SPA
Palestra Cran Gevrier - Piazza Falcone e Borsellino - PIOSSASCO - (TORINO)</t>
  </si>
  <si>
    <t>Inizio: 18:00   -   Campionato: MB-AQ BIG ROSSO SILVER   -   Gara: 9164
A.DIL. GIAVENO BASKET - POL.DIL. ATLAVIR
MINIBASKET - Palestra I.I.S. B. Pascal - Via Carducci, 4 - GIAVENO - (TORINO)</t>
  </si>
  <si>
    <t>Inizio: 09:30   -   Campionato: MB-ESO ROSSO SILVER   -   Gara: 7811
AREA PRO BIANCO - A.S.DIL. KOLBE ROSSO
Palestra Sc. El. 'I.Calvino' - Via Piossasco 57 - RIVALTA DI TORINO - (TORINO)</t>
  </si>
  <si>
    <t>Inizio: 11:45   -   Campionato: MB-AQ BIG ROSSO SILVER   -   Gara: 9165
SSD CONTE VERDE BASKET RIVOLI - ASD A.S. ALTER 82
Pal.Istituto Natta - Via XX Settembre 14/A - RIVOLI - (TORINO)</t>
  </si>
  <si>
    <t>Inizio: 15:00   -   Campionato: MB-GAZZELLE SMALL   -   Gara: 10260
LAPOLISMILE - AREA PRO
Palestra Comunale - Via Balla 13 - TORINO - (TORINO)</t>
  </si>
  <si>
    <t>Inizio: 20:30   -   Campionato: U17 Reg ATLAVIR   -   Gara: 5537
AUXILIUM AD QUINTUM - POL.DIL. ATLAVIR
PALACOLLEGNO - Via Antica Rivoli 21 - COLLEGNO - (TORINO)</t>
  </si>
  <si>
    <t>Inizio: 11:30   -   Campionato: MB-AQ SMALL VERDE   -   Gara: 9862
POL.DIL. ATLAVIR - SSD CONTE VERDE BASKET RIVOLI A
Palestra Sc. El. 'I.Calvino' - Via Piossasco 57 - RIVALTA DI TORINO - (TORINO)</t>
  </si>
  <si>
    <t>Inizio: 11:30   -   Campionato: MB-AQ SMALL VERDE   -   Gara: 9904
A.S.D.PALL. CHIVASSO - BASKET 86 ORBASSANO
Palestra - Via Blatta 26 - CHIVASSO - (TORINO)</t>
  </si>
  <si>
    <t>Inizio: 15:00   -   Campionato: U17 Reg AP2020   -   Gara: 5357
A.S.D. SCUOLA BASKET ASTI ARANCIO - AREA PRO 2020
PALAZZETTO DELLO SPORT - Via Gerbi 2 - ASTI - (ASTI)</t>
  </si>
  <si>
    <t>Inizio: 15:00   -   Campionato: MB-AQ BIG ROSSO SILVER   -   Gara: 9168
POL.DIL. ATLAVIR - POLISPORTIVA GANDHI A.S.D BLU
Palestra Sc. El. 'I.Calvino' - Via Piossasco 57 - RIVALTA DI TORINO - (TORINO)</t>
  </si>
  <si>
    <t>Inizio: 16:00   -   Campionato: MB-AQ BIG ROSSO SILVER   -   Gara: 9166
ASD A.S. ALTER 82 - A.S.D. CENTRO MINIBASKET ARCOBALENO
Palestra Cran Gevrier - Piazza Falcone e Borsellino - PIOSSASCO - (TORINO)</t>
  </si>
  <si>
    <t>Inizio: 18:00   -   Campionato: MB-GAZZELLE SMALL   -   Gara: 10263
AREA PRO - ASD ERIDANIA BASKET
Palestra Sc. El. 'I.Calvino' - Via Piossasco 57 - RIVALTA DI TORINO - (TORINO)</t>
  </si>
  <si>
    <t>Inizio: 09:30   -   Campionato: MB-ESO ROSSO SILVER   -   Gara: 7815
BEA CHIERI SSDRL - AREA PRO BIANCO
Pala Gialdo - Strada San Silvestro snc - CHIERI - (TORINO)</t>
  </si>
  <si>
    <t>Inizio: 11:30   -   Campionato: MB-ESO FEMMINILE ROSSO   -   Gara: 11381
A.S.D. SCUOLA BASKET ASTI - AREA PRO
MINIBASKET - Palestra Don Bosco - Corso Dante Alighieri, 188 - ASTI - (ASTI)</t>
  </si>
  <si>
    <t>Inizio: 14:00   -   Campionato: MB-ESO VERDE - F   -   Gara: 8116
AREA PRO GIALLO - CUS TORINO ASD BLU
Palestra Cran Gevrier - Piazza Falcone e Borsellino - PIOSSASCO - (TORINO)</t>
  </si>
  <si>
    <t>Inizio: 17:15   -   Campionato: U17 Reg ATLAVIR   -   Gara: 5545
POL.DIL. ATLAVIR - ASD BASKET GRUGLIASCO
Palasport - Via Nino Costa 22 - PIOSSASCO - (TORINO)</t>
  </si>
  <si>
    <t>Inizio: 11:30   -   Campionato: MB-ESO VERDE - E   -   Gara: 8080
AREA PRO BLU - A.S.D. Basket Castellamonte
Palestra Sc. El. 'I.Calvino' - Via Piossasco 57 - RIVALTA DI TORINO - (TORINO)</t>
  </si>
  <si>
    <t>Inizio: 15:00   -   Campionato: MB-ESO VERDE - E   -   Gara: 8095
S.S.D. A R.L. TORINO TEEN BASKET - AREA PRO BLU
Palazzetto Sc. El. Via Folis - Via Folis - PINO TORINESE - (TORINO)</t>
  </si>
  <si>
    <t>COLLEGE BASKETBALL</t>
  </si>
  <si>
    <t>Palacadorna - Via Cadorna - BORGOMANERO - (NOVARA)</t>
  </si>
  <si>
    <t>Palazzetto Comunale - Piazza Vittorio Emanuele - Piazzale Monera - LA MORRA - (CUNEO)</t>
  </si>
  <si>
    <t>19:50</t>
  </si>
  <si>
    <t>19:40</t>
  </si>
  <si>
    <t>DA GIOCARE</t>
  </si>
  <si>
    <t>ALLIANZ DERTHONA BASKETBALL LAB</t>
  </si>
  <si>
    <t>PalaWojtyla Via Campi Rotondi ang. Str. D'Ovia 10020 CAMBIANO (TO)</t>
  </si>
  <si>
    <t>PALAZZETTO DELLO SPORT Via Gerbi 2 14100 ASTI (AT)</t>
  </si>
  <si>
    <t>Pala Degasperis - Via Cadorna - BORGOMANERO - (NOVARA)</t>
  </si>
  <si>
    <t>REALE MUTUA ABA SALUZZO A</t>
  </si>
  <si>
    <t>A.DIL. ARONA BASKET</t>
  </si>
  <si>
    <t>LETTERA 22 A.S.D.</t>
  </si>
  <si>
    <t>PAL.TO DELLO SPORT - P.le Vittime Di Bologna - ARONA - (NOVARA)</t>
  </si>
  <si>
    <t>A.S.D. Polisportiva Avigliana Basket</t>
  </si>
  <si>
    <t>CSI RAGAZZI</t>
  </si>
  <si>
    <t>Succursale Galilei Via Nicol, 2 10051 Avigliana TO</t>
  </si>
  <si>
    <t>Basket Pont-Donnas ’paolo Preti’ A.S.D.</t>
  </si>
  <si>
    <t>Palazzetto Dello Sport Piazza Martiri Della Liberta 1 11026 Pont-Saint-Martin AO</t>
  </si>
  <si>
    <t>Pgs Parrocchia S.S.Pietro e Paolo</t>
  </si>
  <si>
    <t>Asd Basket Volpiano</t>
  </si>
  <si>
    <t>Palestra Oratorio Piazza Amedeo di Savoia 10088 Volpiano TO</t>
  </si>
  <si>
    <t>Barbaboc A.S.D.S.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</si>
</sst>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3" borderId="1" xfId="0" applyNumberFormat="1" applyFont="1" applyFill="1" applyBorder="1"/>
    <xf numFmtId="49" fontId="0" fillId="0" borderId="1" xfId="0" applyNumberForma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" fillId="7" borderId="11" xfId="0" applyFont="1" applyFill="1" applyBorder="1" applyAlignment="1">
      <alignment horizontal="center"/>
    </xf>
    <xf numFmtId="9" fontId="0" fillId="0" borderId="0" xfId="2" applyFont="1" applyAlignment="1">
      <alignment horizontal="center"/>
    </xf>
    <xf numFmtId="164" fontId="1" fillId="3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0" fillId="0" borderId="4" xfId="0" applyNumberFormat="1" applyBorder="1"/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/>
    <xf numFmtId="0" fontId="1" fillId="7" borderId="0" xfId="0" applyFont="1" applyFill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  <xf numFmtId="164" fontId="1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164" fontId="1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7" fillId="0" borderId="0" xfId="0" applyFont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1" fillId="10" borderId="4" xfId="0" applyFont="1" applyFill="1" applyBorder="1"/>
    <xf numFmtId="164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0" fillId="0" borderId="13" xfId="0" applyBorder="1"/>
    <xf numFmtId="0" fontId="1" fillId="3" borderId="13" xfId="0" applyFont="1" applyFill="1" applyBorder="1"/>
    <xf numFmtId="49" fontId="0" fillId="0" borderId="14" xfId="0" applyNumberForma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0" fontId="1" fillId="8" borderId="13" xfId="0" applyFont="1" applyFill="1" applyBorder="1"/>
    <xf numFmtId="49" fontId="1" fillId="8" borderId="14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8" fillId="3" borderId="4" xfId="0" applyFont="1" applyFill="1" applyBorder="1"/>
    <xf numFmtId="164" fontId="8" fillId="10" borderId="1" xfId="0" applyNumberFormat="1" applyFont="1" applyFill="1" applyBorder="1"/>
    <xf numFmtId="49" fontId="8" fillId="10" borderId="1" xfId="0" applyNumberFormat="1" applyFont="1" applyFill="1" applyBorder="1" applyAlignment="1">
      <alignment horizontal="center"/>
    </xf>
    <xf numFmtId="0" fontId="1" fillId="10" borderId="13" xfId="0" applyFont="1" applyFill="1" applyBorder="1"/>
    <xf numFmtId="49" fontId="1" fillId="10" borderId="14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8" fillId="10" borderId="1" xfId="0" applyFont="1" applyFill="1" applyBorder="1"/>
    <xf numFmtId="164" fontId="8" fillId="3" borderId="1" xfId="0" applyNumberFormat="1" applyFont="1" applyFill="1" applyBorder="1"/>
    <xf numFmtId="0" fontId="8" fillId="10" borderId="4" xfId="0" applyFont="1" applyFill="1" applyBorder="1"/>
    <xf numFmtId="0" fontId="7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0" borderId="4" xfId="0" applyFont="1" applyBorder="1"/>
    <xf numFmtId="0" fontId="8" fillId="10" borderId="13" xfId="0" applyFont="1" applyFill="1" applyBorder="1"/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4" xfId="0" applyNumberFormat="1" applyFont="1" applyBorder="1"/>
    <xf numFmtId="0" fontId="8" fillId="3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49" fontId="1" fillId="11" borderId="14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1" fillId="11" borderId="4" xfId="0" applyFont="1" applyFill="1" applyBorder="1"/>
    <xf numFmtId="0" fontId="1" fillId="11" borderId="13" xfId="0" applyFont="1" applyFill="1" applyBorder="1"/>
    <xf numFmtId="164" fontId="1" fillId="10" borderId="4" xfId="0" applyNumberFormat="1" applyFont="1" applyFill="1" applyBorder="1"/>
    <xf numFmtId="164" fontId="8" fillId="3" borderId="4" xfId="0" applyNumberFormat="1" applyFont="1" applyFill="1" applyBorder="1"/>
    <xf numFmtId="0" fontId="8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8" fillId="0" borderId="0" xfId="0" applyFont="1" applyAlignment="1">
      <alignment horizontal="center"/>
    </xf>
    <xf numFmtId="49" fontId="8" fillId="11" borderId="1" xfId="0" applyNumberFormat="1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" fillId="12" borderId="1" xfId="0" applyFont="1" applyFill="1" applyBorder="1"/>
    <xf numFmtId="164" fontId="1" fillId="13" borderId="1" xfId="0" applyNumberFormat="1" applyFont="1" applyFill="1" applyBorder="1"/>
    <xf numFmtId="0" fontId="1" fillId="13" borderId="1" xfId="0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1" xfId="0" applyFont="1" applyFill="1" applyBorder="1"/>
    <xf numFmtId="0" fontId="1" fillId="13" borderId="4" xfId="0" applyFont="1" applyFill="1" applyBorder="1"/>
    <xf numFmtId="0" fontId="1" fillId="13" borderId="13" xfId="0" applyFont="1" applyFill="1" applyBorder="1"/>
    <xf numFmtId="49" fontId="1" fillId="13" borderId="14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0" fontId="1" fillId="11" borderId="13" xfId="0" applyFont="1" applyFill="1" applyBorder="1" applyAlignment="1">
      <alignment horizontal="left"/>
    </xf>
    <xf numFmtId="0" fontId="1" fillId="14" borderId="4" xfId="0" applyFont="1" applyFill="1" applyBorder="1" applyAlignment="1">
      <alignment horizontal="center"/>
    </xf>
    <xf numFmtId="164" fontId="1" fillId="14" borderId="1" xfId="0" applyNumberFormat="1" applyFont="1" applyFill="1" applyBorder="1"/>
    <xf numFmtId="0" fontId="1" fillId="14" borderId="1" xfId="0" applyFont="1" applyFill="1" applyBorder="1" applyAlignment="1">
      <alignment horizontal="center"/>
    </xf>
    <xf numFmtId="49" fontId="1" fillId="14" borderId="1" xfId="0" applyNumberFormat="1" applyFont="1" applyFill="1" applyBorder="1" applyAlignment="1">
      <alignment horizontal="center"/>
    </xf>
    <xf numFmtId="0" fontId="1" fillId="14" borderId="1" xfId="0" applyFont="1" applyFill="1" applyBorder="1"/>
    <xf numFmtId="49" fontId="1" fillId="14" borderId="14" xfId="0" applyNumberFormat="1" applyFont="1" applyFill="1" applyBorder="1" applyAlignment="1">
      <alignment horizontal="center"/>
    </xf>
    <xf numFmtId="0" fontId="1" fillId="14" borderId="4" xfId="0" applyFont="1" applyFill="1" applyBorder="1"/>
    <xf numFmtId="0" fontId="1" fillId="14" borderId="13" xfId="0" applyFont="1" applyFill="1" applyBorder="1"/>
    <xf numFmtId="0" fontId="9" fillId="4" borderId="4" xfId="0" applyFont="1" applyFill="1" applyBorder="1" applyAlignment="1">
      <alignment horizontal="center" vertical="center"/>
    </xf>
    <xf numFmtId="15" fontId="10" fillId="0" borderId="10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 wrapText="1"/>
    </xf>
    <xf numFmtId="164" fontId="8" fillId="10" borderId="4" xfId="0" applyNumberFormat="1" applyFont="1" applyFill="1" applyBorder="1"/>
    <xf numFmtId="49" fontId="8" fillId="10" borderId="4" xfId="0" applyNumberFormat="1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1" fillId="12" borderId="4" xfId="0" applyFont="1" applyFill="1" applyBorder="1"/>
    <xf numFmtId="0" fontId="1" fillId="12" borderId="13" xfId="0" applyFont="1" applyFill="1" applyBorder="1"/>
    <xf numFmtId="0" fontId="1" fillId="0" borderId="12" xfId="0" applyFont="1" applyBorder="1" applyAlignment="1">
      <alignment horizontal="center" vertical="center"/>
    </xf>
    <xf numFmtId="164" fontId="1" fillId="13" borderId="4" xfId="0" applyNumberFormat="1" applyFont="1" applyFill="1" applyBorder="1"/>
    <xf numFmtId="49" fontId="1" fillId="13" borderId="4" xfId="0" applyNumberFormat="1" applyFont="1" applyFill="1" applyBorder="1" applyAlignment="1">
      <alignment horizontal="center"/>
    </xf>
  </cellXfs>
  <cellStyles count="3">
    <cellStyle name="Normale" xfId="0" builtinId="0"/>
    <cellStyle name="Normale_Per giorno_1" xfId="1" xr:uid="{620E1FCC-BCF0-449B-B43F-533B1CC4E5E3}"/>
    <cellStyle name="Percentuale" xfId="2" builtinId="5"/>
  </cellStyles>
  <dxfs count="17">
    <dxf>
      <font>
        <b/>
        <i val="0"/>
      </font>
      <fill>
        <patternFill>
          <bgColor rgb="FFEE8036"/>
        </patternFill>
      </fill>
    </dxf>
    <dxf>
      <font>
        <b/>
        <i val="0"/>
      </font>
      <fill>
        <patternFill>
          <bgColor rgb="FFFCE4D6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CCFFFF"/>
      <color rgb="FF66FFFF"/>
      <color rgb="FFCCECFF"/>
      <color rgb="FFEE8036"/>
      <color rgb="FFEB6C15"/>
      <color rgb="FFFFFFCC"/>
      <color rgb="FFFCE4D6"/>
      <color rgb="FFFAFFCD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lanni Fraccono Sebastiano" refreshedDate="45528.770395486114" createdVersion="8" refreshedVersion="8" minRefreshableVersion="3" recordCount="2" xr:uid="{84F81AF2-CA21-4ED4-89CA-83C40DD06AF9}">
  <cacheSource type="worksheet">
    <worksheetSource ref="B1:K3" sheet="ALL"/>
  </cacheSource>
  <cacheFields count="10">
    <cacheField name="Giorno" numFmtId="164">
      <sharedItems containsSemiMixedTypes="0" containsNonDate="0" containsDate="1" containsString="0" minDate="2024-09-01T00:00:00" maxDate="2024-09-08T00:00:00"/>
    </cacheField>
    <cacheField name="Gsett" numFmtId="0">
      <sharedItems/>
    </cacheField>
    <cacheField name="Ora inizio" numFmtId="49">
      <sharedItems/>
    </cacheField>
    <cacheField name="Categoria" numFmtId="0">
      <sharedItems containsBlank="1" count="29">
        <s v="U17 Ecc"/>
        <s v="C" u="1"/>
        <s v="A2 TORINO" u="1"/>
        <s v="Div.Reg. 1" u="1"/>
        <s v="U15 Ecc" u="1"/>
        <s v="U15 Femm" u="1"/>
        <s v="U17 Femm" u="1"/>
        <s v="U14 Gold" u="1"/>
        <s v="U17 Gold" u="1"/>
        <s v="U15 Gold" u="1"/>
        <s v="B Femm" u="1"/>
        <s v="U13 Gold" u="1"/>
        <s v="CSI Allievi" u="1"/>
        <s v="U17 Silver" u="1"/>
        <s v="Div.Reg. 2" u="1"/>
        <s v="Esordienti BLU" u="1"/>
        <s v="Esordienti BIANCO" u="1"/>
        <s v="U13 Femm" u="1"/>
        <s v="MB Aquilotti Big Rossi" u="1"/>
        <s v="MB Aquilotti Big Verde" u="1"/>
        <s v="CSI Ragazzi" u="1"/>
        <s v="MB Aquilotti Small Rossi" u="1"/>
        <s v="MB Gazzelle Big" u="1"/>
        <s v="MB Aquilotti Open" u="1"/>
        <s v="Div.Reg. 3" u="1"/>
        <s v="U13 Silver" u="1"/>
        <m u="1"/>
        <s v="D" u="1"/>
        <s v="Esordienti" u="1"/>
      </sharedItems>
    </cacheField>
    <cacheField name="Gara" numFmtId="0">
      <sharedItems containsSemiMixedTypes="0" containsString="0" containsNumber="1" containsInteger="1" minValue="418" maxValue="419"/>
    </cacheField>
    <cacheField name="IN CASA" numFmtId="0">
      <sharedItems/>
    </cacheField>
    <cacheField name="OSPITI" numFmtId="0">
      <sharedItems/>
    </cacheField>
    <cacheField name="Luogo" numFmtId="0">
      <sharedItems/>
    </cacheField>
    <cacheField name="Note" numFmtId="49">
      <sharedItems containsNonDate="0" containsString="0" containsBlank="1"/>
    </cacheField>
    <cacheField name="OK/KO" numFmtId="0">
      <sharedItems containsBlank="1" count="5">
        <s v="DA GIOCARE"/>
        <s v="KO" u="1"/>
        <s v="N/A" u="1"/>
        <s v="OK" u="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d v="2024-09-01T00:00:00"/>
    <s v="Domenica"/>
    <s v="18:00"/>
    <x v="0"/>
    <n v="418"/>
    <s v="A.D. ETEILA BASKET"/>
    <s v="AREA PRO 2020"/>
    <s v="Palazzetto Luca Miozzi - Via Berthet, 2 - AOSTA - (AOSTA)"/>
    <m/>
    <x v="0"/>
  </r>
  <r>
    <d v="2024-09-07T00:00:00"/>
    <s v="Sabato"/>
    <s v="11:30"/>
    <x v="0"/>
    <n v="419"/>
    <s v="AREA PRO 2020"/>
    <s v="A.D. ETEILA BASKET"/>
    <s v="PALAZZETTO DELLO SPORT EINAUDI - Via Einaudi 44 - MONCALIERI - (TORINO)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F816B-534D-4E8E-8B9E-F2A07CFB3FC6}" name="Tabella pivot1" cacheId="0" applyNumberFormats="0" applyBorderFormats="0" applyFontFormats="0" applyPatternFormats="0" applyAlignmentFormats="0" applyWidthHeightFormats="1" dataCaption="Valori" grandTotalCaption="Giocate" updatedVersion="8" minRefreshableVersion="3" useAutoFormatting="1" itemPrintTitles="1" createdVersion="7" indent="0" outline="1" outlineData="1" multipleFieldFilters="0">
  <location ref="B3:C5" firstHeaderRow="1" firstDataRow="2" firstDataCol="1"/>
  <pivotFields count="10">
    <pivotField numFmtId="164" showAll="0"/>
    <pivotField showAll="0"/>
    <pivotField showAll="0"/>
    <pivotField axis="axisRow" showAll="0" sortType="ascending">
      <items count="30">
        <item m="1" x="2"/>
        <item m="1" x="10"/>
        <item m="1" x="1"/>
        <item h="1" m="1" x="12"/>
        <item h="1" m="1" x="20"/>
        <item m="1" x="27"/>
        <item m="1" x="3"/>
        <item m="1" x="14"/>
        <item m="1" x="24"/>
        <item m="1" x="28"/>
        <item m="1" x="16"/>
        <item m="1" x="15"/>
        <item h="1" m="1" x="18"/>
        <item h="1" m="1" x="19"/>
        <item h="1" m="1" x="23"/>
        <item h="1" m="1" x="21"/>
        <item h="1" m="1" x="22"/>
        <item m="1" x="17"/>
        <item m="1" x="11"/>
        <item m="1" x="25"/>
        <item m="1" x="7"/>
        <item m="1" x="4"/>
        <item m="1" x="5"/>
        <item m="1" x="9"/>
        <item h="1" x="0"/>
        <item m="1" x="6"/>
        <item m="1" x="8"/>
        <item m="1" x="13"/>
        <item h="1" m="1" x="26"/>
        <item t="default"/>
      </items>
    </pivotField>
    <pivotField showAll="0"/>
    <pivotField showAll="0"/>
    <pivotField showAll="0"/>
    <pivotField showAll="0"/>
    <pivotField showAll="0"/>
    <pivotField axis="axisCol" dataField="1" multipleItemSelectionAllowed="1" showAll="0">
      <items count="6">
        <item h="1" x="0"/>
        <item h="1" m="1" x="4"/>
        <item m="1" x="1"/>
        <item h="1" m="1" x="2"/>
        <item m="1" x="3"/>
        <item t="default"/>
      </items>
    </pivotField>
  </pivotFields>
  <rowFields count="1">
    <field x="3"/>
  </rowFields>
  <rowItems count="1">
    <i t="grand">
      <x/>
    </i>
  </rowItems>
  <colFields count="1">
    <field x="9"/>
  </colFields>
  <colItems count="1">
    <i t="grand">
      <x/>
    </i>
  </colItems>
  <dataFields count="1">
    <dataField name="Conteggio di OK/KO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BDF1-9AFA-4555-83C7-F4C6EED44713}">
  <dimension ref="A1:N568"/>
  <sheetViews>
    <sheetView tabSelected="1" zoomScale="80" zoomScaleNormal="80" workbookViewId="0">
      <selection activeCell="L24" sqref="L24"/>
    </sheetView>
  </sheetViews>
  <sheetFormatPr defaultRowHeight="15" x14ac:dyDescent="0.25"/>
  <cols>
    <col min="1" max="1" width="7.28515625" customWidth="1"/>
    <col min="2" max="2" width="12.7109375" bestFit="1" customWidth="1"/>
    <col min="3" max="3" width="11.42578125" style="1" bestFit="1" customWidth="1"/>
    <col min="4" max="4" width="13.5703125" style="1" bestFit="1" customWidth="1"/>
    <col min="5" max="5" width="27" style="1" bestFit="1" customWidth="1"/>
    <col min="6" max="6" width="10.7109375" style="1" bestFit="1" customWidth="1"/>
    <col min="7" max="7" width="44" bestFit="1" customWidth="1"/>
    <col min="8" max="8" width="44.42578125" bestFit="1" customWidth="1"/>
    <col min="9" max="9" width="93.85546875" bestFit="1" customWidth="1"/>
    <col min="10" max="10" width="13.7109375" style="16" customWidth="1"/>
    <col min="11" max="11" width="17" style="1" customWidth="1"/>
    <col min="12" max="12" width="10.140625" bestFit="1" customWidth="1"/>
    <col min="13" max="13" width="11" customWidth="1"/>
  </cols>
  <sheetData>
    <row r="1" spans="1:14" x14ac:dyDescent="0.25">
      <c r="A1" s="2" t="s">
        <v>24</v>
      </c>
      <c r="B1" s="2" t="s">
        <v>0</v>
      </c>
      <c r="C1" s="3" t="s">
        <v>16</v>
      </c>
      <c r="D1" s="3" t="s">
        <v>11</v>
      </c>
      <c r="E1" s="3" t="s">
        <v>1</v>
      </c>
      <c r="F1" s="3" t="s">
        <v>15</v>
      </c>
      <c r="G1" s="3" t="s">
        <v>13</v>
      </c>
      <c r="H1" s="3" t="s">
        <v>14</v>
      </c>
      <c r="I1" s="3" t="s">
        <v>2</v>
      </c>
      <c r="J1" s="15" t="s">
        <v>3</v>
      </c>
      <c r="K1" s="10" t="s">
        <v>28</v>
      </c>
      <c r="L1" s="1">
        <v>1</v>
      </c>
      <c r="M1" s="1" t="s">
        <v>4</v>
      </c>
    </row>
    <row r="2" spans="1:14" x14ac:dyDescent="0.25">
      <c r="A2" s="1" t="s">
        <v>25</v>
      </c>
      <c r="B2" s="6">
        <v>45536</v>
      </c>
      <c r="C2" s="5" t="str">
        <f>VLOOKUP(WEEKDAY(B2,1),$L$1:$M$7,2,0)</f>
        <v>Domenica</v>
      </c>
      <c r="D2" s="8" t="s">
        <v>18</v>
      </c>
      <c r="E2" s="26" t="s">
        <v>83</v>
      </c>
      <c r="F2" s="5">
        <v>418</v>
      </c>
      <c r="G2" s="4" t="s">
        <v>73</v>
      </c>
      <c r="H2" s="4" t="s">
        <v>31</v>
      </c>
      <c r="I2" s="4" t="s">
        <v>74</v>
      </c>
      <c r="J2" s="8"/>
      <c r="K2" s="1" t="str">
        <f>IF(J2="","DA GIOCARE",IF(OR(G2="A.DIL. O.A.S.I. LAURA VICUNA",G2="TEKNOSERVICE AREA PRO 2020",G2="AREA PRO 2020",G2="POL.DIL. ATLAVIR",G2="ASD A.S. ALTER 82",G2="ALTER 82 PIOSSASCO ROSSO",G2="ALTER 82 PIOSSASCO BIANCO",G2="BASKET 86 ORBASSANO",G2="ALTER 82 PIOSSASCO",G2="ALTER 82",G2="AREA PRO 2020 BLU",G2="AREA PRO 2020 BIANCO"),IF(_xlfn.NUMBERVALUE(LEFT(J2,FIND("-",J2)-1))&gt;_xlfn.NUMBERVALUE(RIGHT(J2,LEN(J2)-FIND("-",J2))),"OK","KO"),IF(_xlfn.NUMBERVALUE(LEFT(J2,FIND("-",J2)-1))&lt;_xlfn.NUMBERVALUE(RIGHT(J2,LEN(J2)-FIND("-",J2))),"OK","KO")))</f>
        <v>DA GIOCARE</v>
      </c>
      <c r="L2" s="1">
        <v>2</v>
      </c>
      <c r="M2" s="1" t="s">
        <v>5</v>
      </c>
    </row>
    <row r="3" spans="1:14" x14ac:dyDescent="0.25">
      <c r="A3" s="1" t="s">
        <v>25</v>
      </c>
      <c r="B3" s="32">
        <v>45542</v>
      </c>
      <c r="C3" s="33" t="str">
        <f>VLOOKUP(WEEKDAY(B3,1),$L$1:$M$7,2,0)</f>
        <v>Sabato</v>
      </c>
      <c r="D3" s="34" t="s">
        <v>45</v>
      </c>
      <c r="E3" s="67" t="s">
        <v>83</v>
      </c>
      <c r="F3" s="33">
        <v>419</v>
      </c>
      <c r="G3" s="35" t="s">
        <v>31</v>
      </c>
      <c r="H3" s="35" t="s">
        <v>73</v>
      </c>
      <c r="I3" s="35" t="s">
        <v>35</v>
      </c>
      <c r="J3" s="34"/>
      <c r="K3" s="1" t="str">
        <f>IF(J3="","DA GIOCARE",IF(OR(G3="A.DIL. O.A.S.I. LAURA VICUNA",G3="TEKNOSERVICE AREA PRO 2020",G3="AREA PRO 2020",G3="POL.DIL. ATLAVIR",G3="ASD A.S. ALTER 82",G3="ALTER 82 PIOSSASCO ROSSO",G3="ALTER 82 PIOSSASCO BIANCO",G3="BASKET 86 ORBASSANO",G3="ALTER 82 PIOSSASCO",G3="ALTER 82",G3="AREA PRO 2020 BLU",G3="AREA PRO 2020 BIANCO"),IF(_xlfn.NUMBERVALUE(LEFT(J3,FIND("-",J3)-1))&gt;_xlfn.NUMBERVALUE(RIGHT(J3,LEN(J3)-FIND("-",J3))),"OK","KO"),IF(_xlfn.NUMBERVALUE(LEFT(J3,FIND("-",J3)-1))&lt;_xlfn.NUMBERVALUE(RIGHT(J3,LEN(J3)-FIND("-",J3))),"OK","KO")))</f>
        <v>DA GIOCARE</v>
      </c>
      <c r="L3" s="1">
        <v>3</v>
      </c>
      <c r="M3" s="1" t="s">
        <v>6</v>
      </c>
    </row>
    <row r="4" spans="1:14" x14ac:dyDescent="0.25">
      <c r="A4" s="1" t="s">
        <v>25</v>
      </c>
      <c r="B4" s="6">
        <v>45545</v>
      </c>
      <c r="C4" s="26" t="str">
        <f>VLOOKUP(WEEKDAY(B4,1),$L$1:$M$7,2,0)</f>
        <v>Martedì</v>
      </c>
      <c r="D4" s="8" t="s">
        <v>32</v>
      </c>
      <c r="E4" s="26" t="s">
        <v>83</v>
      </c>
      <c r="F4" s="26">
        <v>1071</v>
      </c>
      <c r="G4" s="28" t="s">
        <v>84</v>
      </c>
      <c r="H4" s="28" t="s">
        <v>31</v>
      </c>
      <c r="I4" s="28" t="s">
        <v>93</v>
      </c>
      <c r="J4" s="27"/>
      <c r="K4" s="1" t="str">
        <f>IF(J4="","DA GIOCARE",IF(OR(G4="A.DIL. O.A.S.I. LAURA VICUNA",G4="TEKNOSERVICE AREA PRO 2020",G4="AREA PRO 2020",G4="POL.DIL. ATLAVIR",G4="ASD A.S. ALTER 82",G4="ALTER 82 PIOSSASCO ROSSO",G4="ALTER 82 PIOSSASCO BIANCO",G4="BASKET 86 ORBASSANO",G4="ALTER 82 PIOSSASCO",G4="ALTER 82",G4="AREA PRO 2020 BLU",G4="AREA PRO 2020 BIANCO"),IF(_xlfn.NUMBERVALUE(LEFT(J4,FIND("-",J4)-1))&gt;_xlfn.NUMBERVALUE(RIGHT(J4,LEN(J4)-FIND("-",J4))),"OK","KO"),IF(_xlfn.NUMBERVALUE(LEFT(J4,FIND("-",J4)-1))&lt;_xlfn.NUMBERVALUE(RIGHT(J4,LEN(J4)-FIND("-",J4))),"OK","KO")))</f>
        <v>DA GIOCARE</v>
      </c>
      <c r="L4" s="1">
        <v>4</v>
      </c>
      <c r="M4" s="1" t="s">
        <v>7</v>
      </c>
    </row>
    <row r="5" spans="1:14" x14ac:dyDescent="0.25">
      <c r="A5" s="1" t="s">
        <v>25</v>
      </c>
      <c r="B5" s="6">
        <v>45547</v>
      </c>
      <c r="C5" s="5" t="str">
        <f>VLOOKUP(WEEKDAY(B5,1),$L$1:$M$7,2,0)</f>
        <v>Giovedì</v>
      </c>
      <c r="D5" s="8" t="s">
        <v>19</v>
      </c>
      <c r="E5" s="26" t="s">
        <v>65</v>
      </c>
      <c r="F5" s="5">
        <v>1065</v>
      </c>
      <c r="G5" s="4" t="s">
        <v>130</v>
      </c>
      <c r="H5" s="4" t="s">
        <v>31</v>
      </c>
      <c r="I5" s="4" t="s">
        <v>131</v>
      </c>
      <c r="J5" s="8"/>
      <c r="K5" s="1" t="str">
        <f>IF(J5="","DA GIOCARE",IF(OR(G5="A.DIL. O.A.S.I. LAURA VICUNA",G5="TEKNOSERVICE AREA PRO 2020",G5="AREA PRO 2020",G5="POL.DIL. ATLAVIR",G5="ASD A.S. ALTER 82",G5="ALTER 82 PIOSSASCO ROSSO",G5="ALTER 82 PIOSSASCO BIANCO",G5="BASKET 86 ORBASSANO",G5="ALTER 82 PIOSSASCO",G5="ALTER 82",G5="AREA PRO 2020 BLU",G5="AREA PRO 2020 BIANCO"),IF(_xlfn.NUMBERVALUE(LEFT(J5,FIND("-",J5)-1))&gt;_xlfn.NUMBERVALUE(RIGHT(J5,LEN(J5)-FIND("-",J5))),"OK","KO"),IF(_xlfn.NUMBERVALUE(LEFT(J5,FIND("-",J5)-1))&lt;_xlfn.NUMBERVALUE(RIGHT(J5,LEN(J5)-FIND("-",J5))),"OK","KO")))</f>
        <v>DA GIOCARE</v>
      </c>
      <c r="L5" s="1">
        <v>5</v>
      </c>
      <c r="M5" s="1" t="s">
        <v>8</v>
      </c>
    </row>
    <row r="6" spans="1:14" ht="15" customHeight="1" x14ac:dyDescent="0.25">
      <c r="A6" s="1" t="s">
        <v>25</v>
      </c>
      <c r="B6" s="32">
        <v>45549</v>
      </c>
      <c r="C6" s="33" t="str">
        <f>VLOOKUP(WEEKDAY(B6,1),$L$1:$M$7,2,0)</f>
        <v>Sabato</v>
      </c>
      <c r="D6" s="34" t="s">
        <v>20</v>
      </c>
      <c r="E6" s="67" t="s">
        <v>83</v>
      </c>
      <c r="F6" s="33">
        <v>1073</v>
      </c>
      <c r="G6" s="35" t="s">
        <v>31</v>
      </c>
      <c r="H6" s="35" t="s">
        <v>134</v>
      </c>
      <c r="I6" s="35" t="s">
        <v>35</v>
      </c>
      <c r="J6" s="34"/>
      <c r="K6" s="1" t="str">
        <f>IF(J6="","DA GIOCARE",IF(OR(G6="A.DIL. O.A.S.I. LAURA VICUNA",G6="TEKNOSERVICE AREA PRO 2020",G6="AREA PRO 2020",G6="POL.DIL. ATLAVIR",G6="ASD A.S. ALTER 82",G6="ALTER 82 PIOSSASCO ROSSO",G6="ALTER 82 PIOSSASCO BIANCO",G6="BASKET 86 ORBASSANO",G6="ALTER 82 PIOSSASCO",G6="ALTER 82",G6="AREA PRO 2020 BLU",G6="AREA PRO 2020 BIANCO"),IF(_xlfn.NUMBERVALUE(LEFT(J6,FIND("-",J6)-1))&gt;_xlfn.NUMBERVALUE(RIGHT(J6,LEN(J6)-FIND("-",J6))),"OK","KO"),IF(_xlfn.NUMBERVALUE(LEFT(J6,FIND("-",J6)-1))&lt;_xlfn.NUMBERVALUE(RIGHT(J6,LEN(J6)-FIND("-",J6))),"OK","KO")))</f>
        <v>DA GIOCARE</v>
      </c>
      <c r="L6" s="1">
        <v>6</v>
      </c>
      <c r="M6" s="1" t="s">
        <v>9</v>
      </c>
    </row>
    <row r="7" spans="1:14" x14ac:dyDescent="0.25">
      <c r="A7" s="1" t="s">
        <v>25</v>
      </c>
      <c r="B7" s="7">
        <v>45553</v>
      </c>
      <c r="C7" s="22" t="str">
        <f>VLOOKUP(WEEKDAY(B7,1),$L$1:$M$7,2,0)</f>
        <v>Mercoledì</v>
      </c>
      <c r="D7" s="23" t="s">
        <v>19</v>
      </c>
      <c r="E7" s="22" t="s">
        <v>65</v>
      </c>
      <c r="F7" s="22">
        <v>1066</v>
      </c>
      <c r="G7" s="24" t="s">
        <v>31</v>
      </c>
      <c r="H7" s="24" t="s">
        <v>130</v>
      </c>
      <c r="I7" s="24" t="s">
        <v>12</v>
      </c>
      <c r="J7" s="23"/>
      <c r="K7" s="1" t="str">
        <f>IF(J7="","DA GIOCARE",IF(OR(G7="A.DIL. O.A.S.I. LAURA VICUNA",G7="TEKNOSERVICE AREA PRO 2020",G7="AREA PRO 2020",G7="POL.DIL. ATLAVIR",G7="ASD A.S. ALTER 82",G7="ALTER 82 PIOSSASCO ROSSO",G7="ALTER 82 PIOSSASCO BIANCO",G7="BASKET 86 ORBASSANO",G7="ALTER 82 PIOSSASCO",G7="ALTER 82",G7="AREA PRO 2020 BLU",G7="AREA PRO 2020 BIANCO"),IF(_xlfn.NUMBERVALUE(LEFT(J7,FIND("-",J7)-1))&gt;_xlfn.NUMBERVALUE(RIGHT(J7,LEN(J7)-FIND("-",J7))),"OK","KO"),IF(_xlfn.NUMBERVALUE(LEFT(J7,FIND("-",J7)-1))&lt;_xlfn.NUMBERVALUE(RIGHT(J7,LEN(J7)-FIND("-",J7))),"OK","KO")))</f>
        <v>DA GIOCARE</v>
      </c>
      <c r="L7" s="1">
        <v>7</v>
      </c>
      <c r="M7" s="1" t="s">
        <v>10</v>
      </c>
    </row>
    <row r="8" spans="1:14" x14ac:dyDescent="0.25">
      <c r="A8" s="1" t="s">
        <v>25</v>
      </c>
      <c r="B8" s="6">
        <v>45563</v>
      </c>
      <c r="C8" s="5" t="str">
        <f>VLOOKUP(WEEKDAY(B8,1),$L$1:$M$7,2,0)</f>
        <v>Sabato</v>
      </c>
      <c r="D8" s="8" t="s">
        <v>149</v>
      </c>
      <c r="E8" s="26" t="s">
        <v>65</v>
      </c>
      <c r="F8" s="5">
        <v>1514</v>
      </c>
      <c r="G8" s="4" t="s">
        <v>155</v>
      </c>
      <c r="H8" s="4" t="s">
        <v>31</v>
      </c>
      <c r="I8" s="4" t="s">
        <v>156</v>
      </c>
      <c r="J8" s="8"/>
      <c r="K8" s="1" t="str">
        <f>IF(J8="","DA GIOCARE",IF(OR(G8="A.DIL. O.A.S.I. LAURA VICUNA",G8="TEKNOSERVICE AREA PRO 2020",G8="AREA PRO 2020",G8="POL.DIL. ATLAVIR",G8="ASD A.S. ALTER 82",G8="ALTER 82 PIOSSASCO ROSSO",G8="ALTER 82 PIOSSASCO BIANCO",G8="BASKET 86 ORBASSANO",G8="ALTER 82 PIOSSASCO",G8="ALTER 82",G8="AREA PRO 2020 BLU",G8="AREA PRO 2020 BIANCO"),IF(_xlfn.NUMBERVALUE(LEFT(J8,FIND("-",J8)-1))&gt;_xlfn.NUMBERVALUE(RIGHT(J8,LEN(J8)-FIND("-",J8))),"OK","KO"),IF(_xlfn.NUMBERVALUE(LEFT(J8,FIND("-",J8)-1))&lt;_xlfn.NUMBERVALUE(RIGHT(J8,LEN(J8)-FIND("-",J8))),"OK","KO")))</f>
        <v>DA GIOCARE</v>
      </c>
    </row>
    <row r="9" spans="1:14" ht="15.75" thickBot="1" x14ac:dyDescent="0.3">
      <c r="A9" s="1" t="s">
        <v>25</v>
      </c>
      <c r="B9" s="6">
        <v>45566</v>
      </c>
      <c r="C9" s="5" t="str">
        <f>VLOOKUP(WEEKDAY(B9,1),$L$1:$M$7,2,0)</f>
        <v>Martedì</v>
      </c>
      <c r="D9" s="8" t="s">
        <v>132</v>
      </c>
      <c r="E9" s="26" t="s">
        <v>65</v>
      </c>
      <c r="F9" s="5">
        <v>1510</v>
      </c>
      <c r="G9" s="4" t="s">
        <v>153</v>
      </c>
      <c r="H9" s="4" t="s">
        <v>152</v>
      </c>
      <c r="I9" s="4" t="s">
        <v>40</v>
      </c>
      <c r="J9" s="8"/>
      <c r="K9" s="1" t="str">
        <f>IF(J9="","DA GIOCARE",IF(OR(G9="A.DIL. O.A.S.I. LAURA VICUNA",G9="TEKNOSERVICE AREA PRO 2020",G9="AREA PRO 2020",G9="POL.DIL. ATLAVIR",G9="ASD A.S. ALTER 82",G9="ALTER 82 PIOSSASCO ROSSO",G9="ALTER 82 PIOSSASCO BIANCO",G9="BASKET 86 ORBASSANO",G9="ALTER 82 PIOSSASCO",G9="ALTER 82",G9="AREA PRO 2020 BLU",G9="AREA PRO 2020 BIANCO"),IF(_xlfn.NUMBERVALUE(LEFT(J9,FIND("-",J9)-1))&gt;_xlfn.NUMBERVALUE(RIGHT(J9,LEN(J9)-FIND("-",J9))),"OK","KO"),IF(_xlfn.NUMBERVALUE(LEFT(J9,FIND("-",J9)-1))&lt;_xlfn.NUMBERVALUE(RIGHT(J9,LEN(J9)-FIND("-",J9))),"OK","KO")))</f>
        <v>DA GIOCARE</v>
      </c>
    </row>
    <row r="10" spans="1:14" ht="15.75" thickBot="1" x14ac:dyDescent="0.3">
      <c r="A10" s="43" t="s">
        <v>25</v>
      </c>
      <c r="B10" s="48">
        <v>45567</v>
      </c>
      <c r="C10" s="44" t="str">
        <f>VLOOKUP(WEEKDAY(B10,1),$L$1:$M$7,2,0)</f>
        <v>Mercoledì</v>
      </c>
      <c r="D10" s="45" t="s">
        <v>19</v>
      </c>
      <c r="E10" s="44" t="s">
        <v>65</v>
      </c>
      <c r="F10" s="46">
        <v>1515</v>
      </c>
      <c r="G10" s="47" t="s">
        <v>31</v>
      </c>
      <c r="H10" s="47" t="s">
        <v>153</v>
      </c>
      <c r="I10" s="47" t="s">
        <v>154</v>
      </c>
      <c r="J10" s="45"/>
      <c r="K10" s="1" t="str">
        <f>IF(J10="","DA GIOCARE",IF(OR(G10="A.DIL. O.A.S.I. LAURA VICUNA",G10="TEKNOSERVICE AREA PRO 2020",G10="AREA PRO 2020",G10="POL.DIL. ATLAVIR",G10="ASD A.S. ALTER 82",G10="ALTER 82 PIOSSASCO ROSSO",G10="ALTER 82 PIOSSASCO BIANCO",G10="BASKET 86 ORBASSANO",G10="ALTER 82 PIOSSASCO",G10="ALTER 82",G10="AREA PRO 2020 BLU",G10="AREA PRO 2020 BIANCO"),IF(_xlfn.NUMBERVALUE(LEFT(J10,FIND("-",J10)-1))&gt;_xlfn.NUMBERVALUE(RIGHT(J10,LEN(J10)-FIND("-",J10))),"OK","KO"),IF(_xlfn.NUMBERVALUE(LEFT(J10,FIND("-",J10)-1))&lt;_xlfn.NUMBERVALUE(RIGHT(J10,LEN(J10)-FIND("-",J10))),"OK","KO")))</f>
        <v>DA GIOCARE</v>
      </c>
      <c r="L10" s="13" t="e">
        <f>COUNTIFS(#REF!,"&lt;&gt;MB*",K2:K3,"OK")</f>
        <v>#REF!</v>
      </c>
      <c r="M10" s="14" t="s">
        <v>29</v>
      </c>
      <c r="N10" s="123" t="s">
        <v>53</v>
      </c>
    </row>
    <row r="11" spans="1:14" ht="15.75" thickBot="1" x14ac:dyDescent="0.3">
      <c r="A11" s="43" t="s">
        <v>25</v>
      </c>
      <c r="B11" s="48">
        <v>45570</v>
      </c>
      <c r="C11" s="49" t="str">
        <f>VLOOKUP(WEEKDAY(B11,1),$L$1:$M$7,2,0)</f>
        <v>Sabato</v>
      </c>
      <c r="D11" s="50" t="s">
        <v>149</v>
      </c>
      <c r="E11" s="44" t="s">
        <v>65</v>
      </c>
      <c r="F11" s="51">
        <v>1511</v>
      </c>
      <c r="G11" s="52" t="s">
        <v>152</v>
      </c>
      <c r="H11" s="52" t="s">
        <v>153</v>
      </c>
      <c r="I11" s="52" t="s">
        <v>154</v>
      </c>
      <c r="J11" s="50"/>
      <c r="K11" s="1" t="str">
        <f>IF(J11="","DA GIOCARE",IF(OR(G11="A.DIL. O.A.S.I. LAURA VICUNA",G11="TEKNOSERVICE AREA PRO 2020",G11="AREA PRO 2020",G11="POL.DIL. ATLAVIR",G11="ASD A.S. ALTER 82",G11="ALTER 82 PIOSSASCO ROSSO",G11="ALTER 82 PIOSSASCO BIANCO",G11="BASKET 86 ORBASSANO",G11="ALTER 82 PIOSSASCO",G11="ALTER 82",G11="AREA PRO 2020 BLU",G11="AREA PRO 2020 BIANCO"),IF(_xlfn.NUMBERVALUE(LEFT(J11,FIND("-",J11)-1))&gt;_xlfn.NUMBERVALUE(RIGHT(J11,LEN(J11)-FIND("-",J11))),"OK","KO"),IF(_xlfn.NUMBERVALUE(LEFT(J11,FIND("-",J11)-1))&lt;_xlfn.NUMBERVALUE(RIGHT(J11,LEN(J11)-FIND("-",J11))),"OK","KO")))</f>
        <v>DA GIOCARE</v>
      </c>
      <c r="L11" s="11" t="e">
        <f>COUNTIFS(#REF!,"&lt;&gt;MB*",K2:K3,"KO")</f>
        <v>#REF!</v>
      </c>
      <c r="M11" s="12" t="s">
        <v>30</v>
      </c>
      <c r="N11" s="123"/>
    </row>
    <row r="12" spans="1:14" x14ac:dyDescent="0.25">
      <c r="A12" s="1" t="s">
        <v>25</v>
      </c>
      <c r="B12" s="6">
        <v>45570</v>
      </c>
      <c r="C12" s="26" t="str">
        <f>VLOOKUP(WEEKDAY(B12,1),$L$1:$M$7,2,0)</f>
        <v>Sabato</v>
      </c>
      <c r="D12" s="27" t="s">
        <v>18</v>
      </c>
      <c r="E12" s="26" t="s">
        <v>157</v>
      </c>
      <c r="F12" s="26">
        <v>734</v>
      </c>
      <c r="G12" s="28" t="s">
        <v>166</v>
      </c>
      <c r="H12" s="28" t="s">
        <v>158</v>
      </c>
      <c r="I12" s="28" t="s">
        <v>175</v>
      </c>
      <c r="J12" s="27"/>
      <c r="K12" s="1" t="str">
        <f>IF(J12="","DA GIOCARE",IF(OR(G12="A.DIL. O.A.S.I. LAURA VICUNA",G12="TEKNOSERVICE AREA PRO 2020",G12="AREA PRO 2020",G12="POL.DIL. ATLAVIR",G12="ASD A.S. ALTER 82",G12="ALTER 82 PIOSSASCO ROSSO",G12="ALTER 82 PIOSSASCO BIANCO",G12="BASKET 86 ORBASSANO",G12="ALTER 82 PIOSSASCO",G12="ALTER 82",G12="AREA PRO 2020 BLU",G12="AREA PRO 2020 BIANCO"),IF(_xlfn.NUMBERVALUE(LEFT(J12,FIND("-",J12)-1))&gt;_xlfn.NUMBERVALUE(RIGHT(J12,LEN(J12)-FIND("-",J12))),"OK","KO"),IF(_xlfn.NUMBERVALUE(LEFT(J12,FIND("-",J12)-1))&lt;_xlfn.NUMBERVALUE(RIGHT(J12,LEN(J12)-FIND("-",J12))),"OK","KO")))</f>
        <v>DA GIOCARE</v>
      </c>
    </row>
    <row r="13" spans="1:14" x14ac:dyDescent="0.25">
      <c r="A13" s="1" t="s">
        <v>25</v>
      </c>
      <c r="B13" s="36">
        <v>45571</v>
      </c>
      <c r="C13" s="37" t="str">
        <f>VLOOKUP(WEEKDAY(B13,1),$L$1:$M$7,2,0)</f>
        <v>Domenica</v>
      </c>
      <c r="D13" s="39" t="s">
        <v>18</v>
      </c>
      <c r="E13" s="30" t="s">
        <v>55</v>
      </c>
      <c r="F13" s="37">
        <v>137</v>
      </c>
      <c r="G13" s="38" t="s">
        <v>31</v>
      </c>
      <c r="H13" s="38" t="s">
        <v>84</v>
      </c>
      <c r="I13" s="38" t="s">
        <v>85</v>
      </c>
      <c r="J13" s="39"/>
      <c r="K13" s="1" t="str">
        <f>IF(J13="","DA GIOCARE",IF(OR(G13="A.DIL. O.A.S.I. LAURA VICUNA",G13="TEKNOSERVICE AREA PRO 2020",G13="AREA PRO 2020",G13="POL.DIL. ATLAVIR",G13="ASD A.S. ALTER 82",G13="ALTER 82 PIOSSASCO ROSSO",G13="ALTER 82 PIOSSASCO BIANCO",G13="BASKET 86 ORBASSANO",G13="ALTER 82 PIOSSASCO",G13="ALTER 82",G13="AREA PRO 2020 BLU",G13="AREA PRO 2020 BIANCO"),IF(_xlfn.NUMBERVALUE(LEFT(J13,FIND("-",J13)-1))&gt;_xlfn.NUMBERVALUE(RIGHT(J13,LEN(J13)-FIND("-",J13))),"OK","KO"),IF(_xlfn.NUMBERVALUE(LEFT(J13,FIND("-",J13)-1))&lt;_xlfn.NUMBERVALUE(RIGHT(J13,LEN(J13)-FIND("-",J13))),"OK","KO")))</f>
        <v>DA GIOCARE</v>
      </c>
    </row>
    <row r="14" spans="1:14" x14ac:dyDescent="0.25">
      <c r="A14" s="1" t="s">
        <v>25</v>
      </c>
      <c r="B14" s="6">
        <v>45577</v>
      </c>
      <c r="C14" s="26" t="str">
        <f>VLOOKUP(WEEKDAY(B14,1),$L$1:$M$7,2,0)</f>
        <v>Sabato</v>
      </c>
      <c r="D14" s="27" t="s">
        <v>138</v>
      </c>
      <c r="E14" s="26" t="s">
        <v>60</v>
      </c>
      <c r="F14" s="26">
        <v>1449</v>
      </c>
      <c r="G14" s="28" t="s">
        <v>136</v>
      </c>
      <c r="H14" s="28" t="s">
        <v>31</v>
      </c>
      <c r="I14" s="28" t="s">
        <v>137</v>
      </c>
      <c r="J14" s="27"/>
      <c r="K14" s="1" t="str">
        <f>IF(J14="","DA GIOCARE",IF(OR(G14="A.DIL. O.A.S.I. LAURA VICUNA",G14="TEKNOSERVICE AREA PRO 2020",G14="AREA PRO 2020",G14="POL.DIL. ATLAVIR",G14="ASD A.S. ALTER 82",G14="ALTER 82 PIOSSASCO ROSSO",G14="ALTER 82 PIOSSASCO BIANCO",G14="BASKET 86 ORBASSANO",G14="ALTER 82 PIOSSASCO",G14="ALTER 82",G14="AREA PRO 2020 BLU",G14="AREA PRO 2020 BIANCO"),IF(_xlfn.NUMBERVALUE(LEFT(J14,FIND("-",J14)-1))&gt;_xlfn.NUMBERVALUE(RIGHT(J14,LEN(J14)-FIND("-",J14))),"OK","KO"),IF(_xlfn.NUMBERVALUE(LEFT(J14,FIND("-",J14)-1))&lt;_xlfn.NUMBERVALUE(RIGHT(J14,LEN(J14)-FIND("-",J14))),"OK","KO")))</f>
        <v>DA GIOCARE</v>
      </c>
    </row>
    <row r="15" spans="1:14" x14ac:dyDescent="0.25">
      <c r="A15" s="1" t="s">
        <v>25</v>
      </c>
      <c r="B15" s="6">
        <v>45577</v>
      </c>
      <c r="C15" s="5" t="str">
        <f>VLOOKUP(WEEKDAY(B15,1),$L$1:$M$7,2,0)</f>
        <v>Sabato</v>
      </c>
      <c r="D15" s="8" t="s">
        <v>41</v>
      </c>
      <c r="E15" s="26" t="s">
        <v>55</v>
      </c>
      <c r="F15" s="5">
        <v>145</v>
      </c>
      <c r="G15" s="4" t="s">
        <v>57</v>
      </c>
      <c r="H15" s="4" t="s">
        <v>31</v>
      </c>
      <c r="I15" s="4" t="s">
        <v>59</v>
      </c>
      <c r="J15" s="8"/>
      <c r="K15" s="1" t="str">
        <f>IF(J15="","DA GIOCARE",IF(OR(G15="A.DIL. O.A.S.I. LAURA VICUNA",G15="TEKNOSERVICE AREA PRO 2020",G15="AREA PRO 2020",G15="POL.DIL. ATLAVIR",G15="ASD A.S. ALTER 82",G15="ALTER 82 PIOSSASCO ROSSO",G15="ALTER 82 PIOSSASCO BIANCO",G15="BASKET 86 ORBASSANO",G15="ALTER 82 PIOSSASCO",G15="ALTER 82",G15="AREA PRO 2020 BLU",G15="AREA PRO 2020 BIANCO"),IF(_xlfn.NUMBERVALUE(LEFT(J15,FIND("-",J15)-1))&gt;_xlfn.NUMBERVALUE(RIGHT(J15,LEN(J15)-FIND("-",J15))),"OK","KO"),IF(_xlfn.NUMBERVALUE(LEFT(J15,FIND("-",J15)-1))&lt;_xlfn.NUMBERVALUE(RIGHT(J15,LEN(J15)-FIND("-",J15))),"OK","KO")))</f>
        <v>DA GIOCARE</v>
      </c>
    </row>
    <row r="16" spans="1:14" x14ac:dyDescent="0.25">
      <c r="A16" s="1" t="s">
        <v>25</v>
      </c>
      <c r="B16" s="7">
        <v>45578</v>
      </c>
      <c r="C16" s="22" t="str">
        <f>VLOOKUP(WEEKDAY(B16,1),$L$1:$M$7,2,0)</f>
        <v>Domenica</v>
      </c>
      <c r="D16" s="41" t="s">
        <v>18</v>
      </c>
      <c r="E16" s="22" t="s">
        <v>61</v>
      </c>
      <c r="F16" s="22">
        <v>316</v>
      </c>
      <c r="G16" s="24" t="s">
        <v>31</v>
      </c>
      <c r="H16" s="24" t="s">
        <v>82</v>
      </c>
      <c r="I16" s="24" t="s">
        <v>12</v>
      </c>
      <c r="J16" s="23"/>
      <c r="K16" s="1" t="str">
        <f>IF(J16="","DA GIOCARE",IF(OR(G16="A.DIL. O.A.S.I. LAURA VICUNA",G16="TEKNOSERVICE AREA PRO 2020",G16="AREA PRO 2020",G16="POL.DIL. ATLAVIR",G16="ASD A.S. ALTER 82",G16="ALTER 82 PIOSSASCO ROSSO",G16="ALTER 82 PIOSSASCO BIANCO",G16="BASKET 86 ORBASSANO",G16="ALTER 82 PIOSSASCO",G16="ALTER 82",G16="AREA PRO 2020 BLU",G16="AREA PRO 2020 BIANCO"),IF(_xlfn.NUMBERVALUE(LEFT(J16,FIND("-",J16)-1))&gt;_xlfn.NUMBERVALUE(RIGHT(J16,LEN(J16)-FIND("-",J16))),"OK","KO"),IF(_xlfn.NUMBERVALUE(LEFT(J16,FIND("-",J16)-1))&lt;_xlfn.NUMBERVALUE(RIGHT(J16,LEN(J16)-FIND("-",J16))),"OK","KO")))</f>
        <v>DA GIOCARE</v>
      </c>
    </row>
    <row r="17" spans="1:11" x14ac:dyDescent="0.25">
      <c r="A17" s="1" t="s">
        <v>25</v>
      </c>
      <c r="B17" s="6">
        <v>45580</v>
      </c>
      <c r="C17" s="5" t="str">
        <f>VLOOKUP(WEEKDAY(B17,1),$L$1:$M$7,2,0)</f>
        <v>Martedì</v>
      </c>
      <c r="D17" s="8" t="s">
        <v>19</v>
      </c>
      <c r="E17" s="26" t="s">
        <v>157</v>
      </c>
      <c r="F17" s="5">
        <v>745</v>
      </c>
      <c r="G17" s="4" t="s">
        <v>159</v>
      </c>
      <c r="H17" s="4" t="s">
        <v>158</v>
      </c>
      <c r="I17" s="4" t="s">
        <v>176</v>
      </c>
      <c r="J17" s="8"/>
      <c r="K17" s="1" t="str">
        <f>IF(J17="","DA GIOCARE",IF(OR(G17="A.DIL. O.A.S.I. LAURA VICUNA",G17="TEKNOSERVICE AREA PRO 2020",G17="AREA PRO 2020",G17="POL.DIL. ATLAVIR",G17="ASD A.S. ALTER 82",G17="ALTER 82 PIOSSASCO ROSSO",G17="ALTER 82 PIOSSASCO BIANCO",G17="BASKET 86 ORBASSANO",G17="ALTER 82 PIOSSASCO",G17="ALTER 82",G17="AREA PRO 2020 BLU",G17="AREA PRO 2020 BIANCO"),IF(_xlfn.NUMBERVALUE(LEFT(J17,FIND("-",J17)-1))&gt;_xlfn.NUMBERVALUE(RIGHT(J17,LEN(J17)-FIND("-",J17))),"OK","KO"),IF(_xlfn.NUMBERVALUE(LEFT(J17,FIND("-",J17)-1))&lt;_xlfn.NUMBERVALUE(RIGHT(J17,LEN(J17)-FIND("-",J17))),"OK","KO")))</f>
        <v>DA GIOCARE</v>
      </c>
    </row>
    <row r="18" spans="1:11" x14ac:dyDescent="0.25">
      <c r="A18" s="1" t="s">
        <v>25</v>
      </c>
      <c r="B18" s="59">
        <v>45584</v>
      </c>
      <c r="C18" s="26" t="str">
        <f>VLOOKUP(WEEKDAY(B18,1),$L$1:$M$7,2,0)</f>
        <v>Sabato</v>
      </c>
      <c r="D18" s="68" t="s">
        <v>317</v>
      </c>
      <c r="E18" s="26" t="s">
        <v>67</v>
      </c>
      <c r="F18" s="26">
        <v>2315</v>
      </c>
      <c r="G18" s="28" t="s">
        <v>155</v>
      </c>
      <c r="H18" s="28" t="s">
        <v>31</v>
      </c>
      <c r="I18" s="28" t="s">
        <v>156</v>
      </c>
      <c r="J18" s="27"/>
      <c r="K18" s="1" t="str">
        <f>IF(J18="","DA GIOCARE",IF(OR(G18="A.DIL. O.A.S.I. LAURA VICUNA",G18="TEKNOSERVICE AREA PRO 2020",G18="AREA PRO 2020",G18="POL.DIL. ATLAVIR",G18="ASD A.S. ALTER 82",G18="ALTER 82 PIOSSASCO ROSSO",G18="ALTER 82 PIOSSASCO BIANCO",G18="BASKET 86 ORBASSANO",G18="ALTER 82 PIOSSASCO",G18="ALTER 82",G18="AREA PRO 2020 BLU",G18="AREA PRO 2020 BIANCO"),IF(_xlfn.NUMBERVALUE(LEFT(J18,FIND("-",J18)-1))&gt;_xlfn.NUMBERVALUE(RIGHT(J18,LEN(J18)-FIND("-",J18))),"OK","KO"),IF(_xlfn.NUMBERVALUE(LEFT(J18,FIND("-",J18)-1))&lt;_xlfn.NUMBERVALUE(RIGHT(J18,LEN(J18)-FIND("-",J18))),"OK","KO")))</f>
        <v>DA GIOCARE</v>
      </c>
    </row>
    <row r="19" spans="1:11" x14ac:dyDescent="0.25">
      <c r="A19" s="1" t="s">
        <v>25</v>
      </c>
      <c r="B19" s="6">
        <v>45584</v>
      </c>
      <c r="C19" s="26" t="str">
        <f>VLOOKUP(WEEKDAY(B19,1),$L$1:$M$7,2,0)</f>
        <v>Sabato</v>
      </c>
      <c r="D19" s="68" t="s">
        <v>187</v>
      </c>
      <c r="E19" s="26" t="s">
        <v>70</v>
      </c>
      <c r="F19" s="26">
        <v>2706</v>
      </c>
      <c r="G19" s="28" t="s">
        <v>269</v>
      </c>
      <c r="H19" s="28" t="s">
        <v>31</v>
      </c>
      <c r="I19" s="28" t="s">
        <v>275</v>
      </c>
      <c r="J19" s="27"/>
      <c r="K19" s="1" t="str">
        <f>IF(J19="","DA GIOCARE",IF(OR(G19="A.DIL. O.A.S.I. LAURA VICUNA",G19="TEKNOSERVICE AREA PRO 2020",G19="AREA PRO 2020",G19="POL.DIL. ATLAVIR",G19="ASD A.S. ALTER 82",G19="ALTER 82 PIOSSASCO ROSSO",G19="ALTER 82 PIOSSASCO BIANCO",G19="BASKET 86 ORBASSANO",G19="ALTER 82 PIOSSASCO",G19="ALTER 82",G19="AREA PRO 2020 BLU",G19="AREA PRO 2020 BIANCO"),IF(_xlfn.NUMBERVALUE(LEFT(J19,FIND("-",J19)-1))&gt;_xlfn.NUMBERVALUE(RIGHT(J19,LEN(J19)-FIND("-",J19))),"OK","KO"),IF(_xlfn.NUMBERVALUE(LEFT(J19,FIND("-",J19)-1))&lt;_xlfn.NUMBERVALUE(RIGHT(J19,LEN(J19)-FIND("-",J19))),"OK","KO")))</f>
        <v>DA GIOCARE</v>
      </c>
    </row>
    <row r="20" spans="1:11" x14ac:dyDescent="0.25">
      <c r="A20" s="1" t="s">
        <v>25</v>
      </c>
      <c r="B20" s="6">
        <v>45584</v>
      </c>
      <c r="C20" s="26" t="str">
        <f>VLOOKUP(WEEKDAY(B20,1),$L$1:$M$7,2,0)</f>
        <v>Sabato</v>
      </c>
      <c r="D20" s="8" t="s">
        <v>19</v>
      </c>
      <c r="E20" s="26" t="s">
        <v>61</v>
      </c>
      <c r="F20" s="26">
        <v>321</v>
      </c>
      <c r="G20" s="28" t="s">
        <v>47</v>
      </c>
      <c r="H20" s="28" t="s">
        <v>31</v>
      </c>
      <c r="I20" s="28" t="s">
        <v>35</v>
      </c>
      <c r="J20" s="27"/>
      <c r="K20" s="1" t="str">
        <f>IF(J20="","DA GIOCARE",IF(OR(G20="A.DIL. O.A.S.I. LAURA VICUNA",G20="TEKNOSERVICE AREA PRO 2020",G20="AREA PRO 2020",G20="POL.DIL. ATLAVIR",G20="ASD A.S. ALTER 82",G20="ALTER 82 PIOSSASCO ROSSO",G20="ALTER 82 PIOSSASCO BIANCO",G20="BASKET 86 ORBASSANO",G20="ALTER 82 PIOSSASCO",G20="ALTER 82",G20="AREA PRO 2020 BLU",G20="AREA PRO 2020 BIANCO"),IF(_xlfn.NUMBERVALUE(LEFT(J20,FIND("-",J20)-1))&gt;_xlfn.NUMBERVALUE(RIGHT(J20,LEN(J20)-FIND("-",J20))),"OK","KO"),IF(_xlfn.NUMBERVALUE(LEFT(J20,FIND("-",J20)-1))&lt;_xlfn.NUMBERVALUE(RIGHT(J20,LEN(J20)-FIND("-",J20))),"OK","KO")))</f>
        <v>DA GIOCARE</v>
      </c>
    </row>
    <row r="21" spans="1:11" x14ac:dyDescent="0.25">
      <c r="A21" s="1" t="s">
        <v>25</v>
      </c>
      <c r="B21" s="6">
        <v>45584</v>
      </c>
      <c r="C21" s="26" t="str">
        <f>VLOOKUP(WEEKDAY(B21,1),$L$1:$M$7,2,0)</f>
        <v>Sabato</v>
      </c>
      <c r="D21" s="27" t="s">
        <v>20</v>
      </c>
      <c r="E21" s="26" t="s">
        <v>55</v>
      </c>
      <c r="F21" s="26">
        <v>152</v>
      </c>
      <c r="G21" s="28" t="s">
        <v>86</v>
      </c>
      <c r="H21" s="28" t="s">
        <v>31</v>
      </c>
      <c r="I21" s="28" t="s">
        <v>54</v>
      </c>
      <c r="J21" s="27"/>
      <c r="K21" s="1" t="str">
        <f>IF(J21="","DA GIOCARE",IF(OR(G21="A.DIL. O.A.S.I. LAURA VICUNA",G21="TEKNOSERVICE AREA PRO 2020",G21="AREA PRO 2020",G21="POL.DIL. ATLAVIR",G21="ASD A.S. ALTER 82",G21="ALTER 82 PIOSSASCO ROSSO",G21="ALTER 82 PIOSSASCO BIANCO",G21="BASKET 86 ORBASSANO",G21="ALTER 82 PIOSSASCO",G21="ALTER 82",G21="AREA PRO 2020 BLU",G21="AREA PRO 2020 BIANCO"),IF(_xlfn.NUMBERVALUE(LEFT(J21,FIND("-",J21)-1))&gt;_xlfn.NUMBERVALUE(RIGHT(J21,LEN(J21)-FIND("-",J21))),"OK","KO"),IF(_xlfn.NUMBERVALUE(LEFT(J21,FIND("-",J21)-1))&lt;_xlfn.NUMBERVALUE(RIGHT(J21,LEN(J21)-FIND("-",J21))),"OK","KO")))</f>
        <v>DA GIOCARE</v>
      </c>
    </row>
    <row r="22" spans="1:11" x14ac:dyDescent="0.25">
      <c r="A22" s="43" t="s">
        <v>25</v>
      </c>
      <c r="B22" s="7">
        <v>45585</v>
      </c>
      <c r="C22" s="22" t="str">
        <f>VLOOKUP(WEEKDAY(B22,1),$L$1:$M$7,2,0)</f>
        <v>Domenica</v>
      </c>
      <c r="D22" s="23" t="s">
        <v>140</v>
      </c>
      <c r="E22" s="22" t="s">
        <v>60</v>
      </c>
      <c r="F22" s="22">
        <v>1452</v>
      </c>
      <c r="G22" s="24" t="s">
        <v>31</v>
      </c>
      <c r="H22" s="24" t="s">
        <v>139</v>
      </c>
      <c r="I22" s="62" t="s">
        <v>12</v>
      </c>
      <c r="J22" s="23"/>
      <c r="K22" s="1" t="str">
        <f>IF(J22="","DA GIOCARE",IF(OR(G22="A.DIL. O.A.S.I. LAURA VICUNA",G22="TEKNOSERVICE AREA PRO 2020",G22="AREA PRO 2020",G22="POL.DIL. ATLAVIR",G22="ASD A.S. ALTER 82",G22="ALTER 82 PIOSSASCO ROSSO",G22="ALTER 82 PIOSSASCO BIANCO",G22="BASKET 86 ORBASSANO",G22="ALTER 82 PIOSSASCO",G22="ALTER 82",G22="AREA PRO 2020 BLU",G22="AREA PRO 2020 BIANCO"),IF(_xlfn.NUMBERVALUE(LEFT(J22,FIND("-",J22)-1))&gt;_xlfn.NUMBERVALUE(RIGHT(J22,LEN(J22)-FIND("-",J22))),"OK","KO"),IF(_xlfn.NUMBERVALUE(LEFT(J22,FIND("-",J22)-1))&lt;_xlfn.NUMBERVALUE(RIGHT(J22,LEN(J22)-FIND("-",J22))),"OK","KO")))</f>
        <v>DA GIOCARE</v>
      </c>
    </row>
    <row r="23" spans="1:11" x14ac:dyDescent="0.25">
      <c r="A23" s="1" t="s">
        <v>25</v>
      </c>
      <c r="B23" s="7">
        <v>45585</v>
      </c>
      <c r="C23" s="40" t="str">
        <f>VLOOKUP(WEEKDAY(B23,1),$L$1:$M$7,2,0)</f>
        <v>Domenica</v>
      </c>
      <c r="D23" s="41" t="s">
        <v>18</v>
      </c>
      <c r="E23" s="22" t="s">
        <v>157</v>
      </c>
      <c r="F23" s="40">
        <v>748</v>
      </c>
      <c r="G23" s="42" t="s">
        <v>158</v>
      </c>
      <c r="H23" s="42" t="s">
        <v>163</v>
      </c>
      <c r="I23" s="42" t="s">
        <v>12</v>
      </c>
      <c r="J23" s="41"/>
      <c r="K23" s="1" t="str">
        <f>IF(J23="","DA GIOCARE",IF(OR(G23="A.DIL. O.A.S.I. LAURA VICUNA",G23="TEKNOSERVICE AREA PRO 2020",G23="AREA PRO 2020",G23="POL.DIL. ATLAVIR",G23="ASD A.S. ALTER 82",G23="ALTER 82 PIOSSASCO ROSSO",G23="ALTER 82 PIOSSASCO BIANCO",G23="BASKET 86 ORBASSANO",G23="ALTER 82 PIOSSASCO",G23="ALTER 82",G23="AREA PRO 2020 BLU",G23="AREA PRO 2020 BIANCO"),IF(_xlfn.NUMBERVALUE(LEFT(J23,FIND("-",J23)-1))&gt;_xlfn.NUMBERVALUE(RIGHT(J23,LEN(J23)-FIND("-",J23))),"OK","KO"),IF(_xlfn.NUMBERVALUE(LEFT(J23,FIND("-",J23)-1))&lt;_xlfn.NUMBERVALUE(RIGHT(J23,LEN(J23)-FIND("-",J23))),"OK","KO")))</f>
        <v>DA GIOCARE</v>
      </c>
    </row>
    <row r="24" spans="1:11" x14ac:dyDescent="0.25">
      <c r="A24" s="1" t="s">
        <v>25</v>
      </c>
      <c r="B24" s="6">
        <v>45586</v>
      </c>
      <c r="C24" s="26" t="str">
        <f>VLOOKUP(WEEKDAY(B24,1),$L$1:$M$7,2,0)</f>
        <v>Lunedì</v>
      </c>
      <c r="D24" s="27" t="s">
        <v>151</v>
      </c>
      <c r="E24" s="26" t="s">
        <v>250</v>
      </c>
      <c r="F24" s="26">
        <v>1780</v>
      </c>
      <c r="G24" s="28" t="s">
        <v>251</v>
      </c>
      <c r="H24" s="28" t="s">
        <v>31</v>
      </c>
      <c r="I24" s="74" t="s">
        <v>318</v>
      </c>
      <c r="J24" s="27"/>
      <c r="K24" s="1" t="str">
        <f>IF(J24="","DA GIOCARE",IF(OR(G24="A.DIL. O.A.S.I. LAURA VICUNA",G24="TEKNOSERVICE AREA PRO 2020",G24="AREA PRO 2020",G24="POL.DIL. ATLAVIR",G24="ASD A.S. ALTER 82",G24="ALTER 82 PIOSSASCO ROSSO",G24="ALTER 82 PIOSSASCO BIANCO",G24="BASKET 86 ORBASSANO",G24="ALTER 82 PIOSSASCO",G24="ALTER 82",G24="AREA PRO 2020 BLU",G24="AREA PRO 2020 BIANCO"),IF(_xlfn.NUMBERVALUE(LEFT(J24,FIND("-",J24)-1))&gt;_xlfn.NUMBERVALUE(RIGHT(J24,LEN(J24)-FIND("-",J24))),"OK","KO"),IF(_xlfn.NUMBERVALUE(LEFT(J24,FIND("-",J24)-1))&lt;_xlfn.NUMBERVALUE(RIGHT(J24,LEN(J24)-FIND("-",J24))),"OK","KO")))</f>
        <v>DA GIOCARE</v>
      </c>
    </row>
    <row r="25" spans="1:11" x14ac:dyDescent="0.25">
      <c r="A25" s="43" t="s">
        <v>25</v>
      </c>
      <c r="B25" s="7">
        <v>45589</v>
      </c>
      <c r="C25" s="40" t="str">
        <f>VLOOKUP(WEEKDAY(B25,1),$L$1:$M$7,2,0)</f>
        <v>Giovedì</v>
      </c>
      <c r="D25" s="41" t="s">
        <v>151</v>
      </c>
      <c r="E25" s="22" t="s">
        <v>378</v>
      </c>
      <c r="F25" s="40">
        <v>5370</v>
      </c>
      <c r="G25" s="42" t="s">
        <v>158</v>
      </c>
      <c r="H25" s="42" t="s">
        <v>371</v>
      </c>
      <c r="I25" s="42" t="s">
        <v>12</v>
      </c>
      <c r="J25" s="41"/>
      <c r="K25" s="1" t="str">
        <f>IF(J25="","DA GIOCARE",IF(OR(G25="A.DIL. O.A.S.I. LAURA VICUNA",G25="TEKNOSERVICE AREA PRO 2020",G25="AREA PRO 2020",G25="POL.DIL. ATLAVIR",G25="ASD A.S. ALTER 82",G25="ALTER 82 PIOSSASCO ROSSO",G25="ALTER 82 PIOSSASCO BIANCO",G25="BASKET 86 ORBASSANO",G25="ALTER 82 PIOSSASCO",G25="ALTER 82",G25="AREA PRO 2020 BLU",G25="AREA PRO 2020 BIANCO"),IF(_xlfn.NUMBERVALUE(LEFT(J25,FIND("-",J25)-1))&gt;_xlfn.NUMBERVALUE(RIGHT(J25,LEN(J25)-FIND("-",J25))),"OK","KO"),IF(_xlfn.NUMBERVALUE(LEFT(J25,FIND("-",J25)-1))&lt;_xlfn.NUMBERVALUE(RIGHT(J25,LEN(J25)-FIND("-",J25))),"OK","KO")))</f>
        <v>DA GIOCARE</v>
      </c>
    </row>
    <row r="26" spans="1:11" x14ac:dyDescent="0.25">
      <c r="A26" s="1" t="s">
        <v>25</v>
      </c>
      <c r="B26" s="6">
        <v>45589</v>
      </c>
      <c r="C26" s="5" t="str">
        <f>VLOOKUP(WEEKDAY(B26,1),$L$1:$M$7,2,0)</f>
        <v>Giovedì</v>
      </c>
      <c r="D26" s="8" t="s">
        <v>177</v>
      </c>
      <c r="E26" s="26" t="s">
        <v>157</v>
      </c>
      <c r="F26" s="5">
        <v>763</v>
      </c>
      <c r="G26" s="4" t="s">
        <v>164</v>
      </c>
      <c r="H26" s="4" t="s">
        <v>158</v>
      </c>
      <c r="I26" s="4" t="s">
        <v>178</v>
      </c>
      <c r="J26" s="27"/>
      <c r="K26" s="1" t="str">
        <f>IF(J26="","DA GIOCARE",IF(OR(G26="A.DIL. O.A.S.I. LAURA VICUNA",G26="TEKNOSERVICE AREA PRO 2020",G26="AREA PRO 2020",G26="POL.DIL. ATLAVIR",G26="ASD A.S. ALTER 82",G26="ALTER 82 PIOSSASCO ROSSO",G26="ALTER 82 PIOSSASCO BIANCO",G26="BASKET 86 ORBASSANO",G26="ALTER 82 PIOSSASCO",G26="ALTER 82",G26="AREA PRO 2020 BLU",G26="AREA PRO 2020 BIANCO"),IF(_xlfn.NUMBERVALUE(LEFT(J26,FIND("-",J26)-1))&gt;_xlfn.NUMBERVALUE(RIGHT(J26,LEN(J26)-FIND("-",J26))),"OK","KO"),IF(_xlfn.NUMBERVALUE(LEFT(J26,FIND("-",J26)-1))&lt;_xlfn.NUMBERVALUE(RIGHT(J26,LEN(J26)-FIND("-",J26))),"OK","KO")))</f>
        <v>DA GIOCARE</v>
      </c>
    </row>
    <row r="27" spans="1:11" x14ac:dyDescent="0.25">
      <c r="A27" s="1" t="s">
        <v>25</v>
      </c>
      <c r="B27" s="6">
        <v>45591</v>
      </c>
      <c r="C27" s="5" t="str">
        <f>VLOOKUP(WEEKDAY(B27,1),$L$1:$M$7,2,0)</f>
        <v>Sabato</v>
      </c>
      <c r="D27" s="8" t="s">
        <v>149</v>
      </c>
      <c r="E27" s="26" t="s">
        <v>377</v>
      </c>
      <c r="F27" s="5">
        <v>5185</v>
      </c>
      <c r="G27" s="4" t="s">
        <v>350</v>
      </c>
      <c r="H27" s="4" t="s">
        <v>31</v>
      </c>
      <c r="I27" s="4" t="s">
        <v>356</v>
      </c>
      <c r="J27" s="8"/>
      <c r="K27" s="1" t="str">
        <f>IF(J27="","DA GIOCARE",IF(OR(G27="A.DIL. O.A.S.I. LAURA VICUNA",G27="TEKNOSERVICE AREA PRO 2020",G27="AREA PRO 2020",G27="POL.DIL. ATLAVIR",G27="ASD A.S. ALTER 82",G27="ALTER 82 PIOSSASCO ROSSO",G27="ALTER 82 PIOSSASCO BIANCO",G27="BASKET 86 ORBASSANO",G27="ALTER 82 PIOSSASCO",G27="ALTER 82",G27="AREA PRO 2020 BLU",G27="AREA PRO 2020 BIANCO"),IF(_xlfn.NUMBERVALUE(LEFT(J27,FIND("-",J27)-1))&gt;_xlfn.NUMBERVALUE(RIGHT(J27,LEN(J27)-FIND("-",J27))),"OK","KO"),IF(_xlfn.NUMBERVALUE(LEFT(J27,FIND("-",J27)-1))&lt;_xlfn.NUMBERVALUE(RIGHT(J27,LEN(J27)-FIND("-",J27))),"OK","KO")))</f>
        <v>DA GIOCARE</v>
      </c>
    </row>
    <row r="28" spans="1:11" x14ac:dyDescent="0.25">
      <c r="A28" s="1" t="s">
        <v>25</v>
      </c>
      <c r="B28" s="70">
        <v>45592</v>
      </c>
      <c r="C28" s="73" t="str">
        <f>VLOOKUP(WEEKDAY(B28,1),$L$1:$M$7,2,0)</f>
        <v>Domenica</v>
      </c>
      <c r="D28" s="61" t="s">
        <v>45</v>
      </c>
      <c r="E28" s="22" t="s">
        <v>70</v>
      </c>
      <c r="F28" s="22">
        <v>2710</v>
      </c>
      <c r="G28" s="24" t="s">
        <v>31</v>
      </c>
      <c r="H28" s="24" t="s">
        <v>277</v>
      </c>
      <c r="I28" s="24" t="s">
        <v>12</v>
      </c>
      <c r="J28" s="23"/>
      <c r="K28" s="1" t="str">
        <f>IF(J28="","DA GIOCARE",IF(OR(G28="A.DIL. O.A.S.I. LAURA VICUNA",G28="TEKNOSERVICE AREA PRO 2020",G28="AREA PRO 2020",G28="POL.DIL. ATLAVIR",G28="ASD A.S. ALTER 82",G28="ALTER 82 PIOSSASCO ROSSO",G28="ALTER 82 PIOSSASCO BIANCO",G28="BASKET 86 ORBASSANO",G28="ALTER 82 PIOSSASCO",G28="ALTER 82",G28="AREA PRO 2020 BLU",G28="AREA PRO 2020 BIANCO"),IF(_xlfn.NUMBERVALUE(LEFT(J28,FIND("-",J28)-1))&gt;_xlfn.NUMBERVALUE(RIGHT(J28,LEN(J28)-FIND("-",J28))),"OK","KO"),IF(_xlfn.NUMBERVALUE(LEFT(J28,FIND("-",J28)-1))&lt;_xlfn.NUMBERVALUE(RIGHT(J28,LEN(J28)-FIND("-",J28))),"OK","KO")))</f>
        <v>DA GIOCARE</v>
      </c>
    </row>
    <row r="29" spans="1:11" x14ac:dyDescent="0.25">
      <c r="A29" s="43" t="s">
        <v>25</v>
      </c>
      <c r="B29" s="59">
        <v>45592</v>
      </c>
      <c r="C29" s="5" t="str">
        <f>VLOOKUP(WEEKDAY(B29,1),$L$1:$M$7,2,0)</f>
        <v>Domenica</v>
      </c>
      <c r="D29" s="8" t="s">
        <v>140</v>
      </c>
      <c r="E29" s="26" t="s">
        <v>60</v>
      </c>
      <c r="F29" s="5">
        <v>1457</v>
      </c>
      <c r="G29" s="4" t="s">
        <v>141</v>
      </c>
      <c r="H29" s="4" t="s">
        <v>31</v>
      </c>
      <c r="I29" s="4" t="s">
        <v>249</v>
      </c>
      <c r="J29" s="8"/>
      <c r="K29" s="1" t="str">
        <f>IF(J29="","DA GIOCARE",IF(OR(G29="A.DIL. O.A.S.I. LAURA VICUNA",G29="TEKNOSERVICE AREA PRO 2020",G29="AREA PRO 2020",G29="POL.DIL. ATLAVIR",G29="ASD A.S. ALTER 82",G29="ALTER 82 PIOSSASCO ROSSO",G29="ALTER 82 PIOSSASCO BIANCO",G29="BASKET 86 ORBASSANO",G29="ALTER 82 PIOSSASCO",G29="ALTER 82",G29="AREA PRO 2020 BLU",G29="AREA PRO 2020 BIANCO"),IF(_xlfn.NUMBERVALUE(LEFT(J29,FIND("-",J29)-1))&gt;_xlfn.NUMBERVALUE(RIGHT(J29,LEN(J29)-FIND("-",J29))),"OK","KO"),IF(_xlfn.NUMBERVALUE(LEFT(J29,FIND("-",J29)-1))&lt;_xlfn.NUMBERVALUE(RIGHT(J29,LEN(J29)-FIND("-",J29))),"OK","KO")))</f>
        <v>DA GIOCARE</v>
      </c>
    </row>
    <row r="30" spans="1:11" x14ac:dyDescent="0.25">
      <c r="A30" s="1" t="s">
        <v>25</v>
      </c>
      <c r="B30" s="25">
        <v>45592</v>
      </c>
      <c r="C30" s="26" t="str">
        <f>VLOOKUP(WEEKDAY(B30,1),$L$1:$M$7,2,0)</f>
        <v>Domenica</v>
      </c>
      <c r="D30" s="27" t="s">
        <v>140</v>
      </c>
      <c r="E30" s="26" t="s">
        <v>46</v>
      </c>
      <c r="F30" s="26">
        <v>2228</v>
      </c>
      <c r="G30" s="28" t="s">
        <v>255</v>
      </c>
      <c r="H30" s="28" t="s">
        <v>31</v>
      </c>
      <c r="I30" s="28" t="s">
        <v>341</v>
      </c>
      <c r="J30" s="27"/>
      <c r="K30" s="1" t="str">
        <f>IF(J30="","DA GIOCARE",IF(OR(G30="A.DIL. O.A.S.I. LAURA VICUNA",G30="TEKNOSERVICE AREA PRO 2020",G30="AREA PRO 2020",G30="POL.DIL. ATLAVIR",G30="ASD A.S. ALTER 82",G30="ALTER 82 PIOSSASCO ROSSO",G30="ALTER 82 PIOSSASCO BIANCO",G30="BASKET 86 ORBASSANO",G30="ALTER 82 PIOSSASCO",G30="ALTER 82",G30="AREA PRO 2020 BLU",G30="AREA PRO 2020 BIANCO"),IF(_xlfn.NUMBERVALUE(LEFT(J30,FIND("-",J30)-1))&gt;_xlfn.NUMBERVALUE(RIGHT(J30,LEN(J30)-FIND("-",J30))),"OK","KO"),IF(_xlfn.NUMBERVALUE(LEFT(J30,FIND("-",J30)-1))&lt;_xlfn.NUMBERVALUE(RIGHT(J30,LEN(J30)-FIND("-",J30))),"OK","KO")))</f>
        <v>DA GIOCARE</v>
      </c>
    </row>
    <row r="31" spans="1:11" x14ac:dyDescent="0.25">
      <c r="A31" s="1" t="s">
        <v>25</v>
      </c>
      <c r="B31" s="36">
        <v>45592</v>
      </c>
      <c r="C31" s="37" t="str">
        <f>VLOOKUP(WEEKDAY(B31,1),$L$1:$M$7,2,0)</f>
        <v>Domenica</v>
      </c>
      <c r="D31" s="39" t="s">
        <v>18</v>
      </c>
      <c r="E31" s="30" t="s">
        <v>55</v>
      </c>
      <c r="F31" s="37">
        <v>156</v>
      </c>
      <c r="G31" s="38" t="s">
        <v>31</v>
      </c>
      <c r="H31" s="38" t="s">
        <v>42</v>
      </c>
      <c r="I31" s="38" t="s">
        <v>85</v>
      </c>
      <c r="J31" s="39"/>
      <c r="K31" s="1" t="str">
        <f>IF(J31="","DA GIOCARE",IF(OR(G31="A.DIL. O.A.S.I. LAURA VICUNA",G31="TEKNOSERVICE AREA PRO 2020",G31="AREA PRO 2020",G31="POL.DIL. ATLAVIR",G31="ASD A.S. ALTER 82",G31="ALTER 82 PIOSSASCO ROSSO",G31="ALTER 82 PIOSSASCO BIANCO",G31="BASKET 86 ORBASSANO",G31="ALTER 82 PIOSSASCO",G31="ALTER 82",G31="AREA PRO 2020 BLU",G31="AREA PRO 2020 BIANCO"),IF(_xlfn.NUMBERVALUE(LEFT(J31,FIND("-",J31)-1))&gt;_xlfn.NUMBERVALUE(RIGHT(J31,LEN(J31)-FIND("-",J31))),"OK","KO"),IF(_xlfn.NUMBERVALUE(LEFT(J31,FIND("-",J31)-1))&lt;_xlfn.NUMBERVALUE(RIGHT(J31,LEN(J31)-FIND("-",J31))),"OK","KO")))</f>
        <v>DA GIOCARE</v>
      </c>
    </row>
    <row r="32" spans="1:11" x14ac:dyDescent="0.25">
      <c r="A32" s="1" t="s">
        <v>25</v>
      </c>
      <c r="B32" s="21">
        <v>45592</v>
      </c>
      <c r="C32" s="22" t="str">
        <f>VLOOKUP(WEEKDAY(B32,1),$L$1:$M$7,2,0)</f>
        <v>Domenica</v>
      </c>
      <c r="D32" s="41" t="s">
        <v>18</v>
      </c>
      <c r="E32" s="22" t="s">
        <v>61</v>
      </c>
      <c r="F32" s="22">
        <v>326</v>
      </c>
      <c r="G32" s="24" t="s">
        <v>31</v>
      </c>
      <c r="H32" s="24" t="s">
        <v>37</v>
      </c>
      <c r="I32" s="24" t="s">
        <v>12</v>
      </c>
      <c r="J32" s="23"/>
      <c r="K32" s="1" t="str">
        <f>IF(J32="","DA GIOCARE",IF(OR(G32="A.DIL. O.A.S.I. LAURA VICUNA",G32="TEKNOSERVICE AREA PRO 2020",G32="AREA PRO 2020",G32="POL.DIL. ATLAVIR",G32="ASD A.S. ALTER 82",G32="ALTER 82 PIOSSASCO ROSSO",G32="ALTER 82 PIOSSASCO BIANCO",G32="BASKET 86 ORBASSANO",G32="ALTER 82 PIOSSASCO",G32="ALTER 82",G32="AREA PRO 2020 BLU",G32="AREA PRO 2020 BIANCO"),IF(_xlfn.NUMBERVALUE(LEFT(J32,FIND("-",J32)-1))&gt;_xlfn.NUMBERVALUE(RIGHT(J32,LEN(J32)-FIND("-",J32))),"OK","KO"),IF(_xlfn.NUMBERVALUE(LEFT(J32,FIND("-",J32)-1))&lt;_xlfn.NUMBERVALUE(RIGHT(J32,LEN(J32)-FIND("-",J32))),"OK","KO")))</f>
        <v>DA GIOCARE</v>
      </c>
    </row>
    <row r="33" spans="1:11" x14ac:dyDescent="0.25">
      <c r="A33" s="43" t="s">
        <v>25</v>
      </c>
      <c r="B33" s="48">
        <v>45592</v>
      </c>
      <c r="C33" s="49" t="str">
        <f>VLOOKUP(WEEKDAY(B33,1),$L$1:$M$7,2,0)</f>
        <v>Domenica</v>
      </c>
      <c r="D33" s="50" t="s">
        <v>334</v>
      </c>
      <c r="E33" s="44" t="s">
        <v>65</v>
      </c>
      <c r="F33" s="51">
        <v>3547</v>
      </c>
      <c r="G33" s="52" t="s">
        <v>31</v>
      </c>
      <c r="H33" s="52" t="s">
        <v>161</v>
      </c>
      <c r="I33" s="52" t="s">
        <v>154</v>
      </c>
      <c r="J33" s="50"/>
      <c r="K33" s="1" t="str">
        <f>IF(J33="","DA GIOCARE",IF(OR(G33="A.DIL. O.A.S.I. LAURA VICUNA",G33="TEKNOSERVICE AREA PRO 2020",G33="AREA PRO 2020",G33="POL.DIL. ATLAVIR",G33="ASD A.S. ALTER 82",G33="ALTER 82 PIOSSASCO ROSSO",G33="ALTER 82 PIOSSASCO BIANCO",G33="BASKET 86 ORBASSANO",G33="ALTER 82 PIOSSASCO",G33="ALTER 82",G33="AREA PRO 2020 BLU",G33="AREA PRO 2020 BIANCO"),IF(_xlfn.NUMBERVALUE(LEFT(J33,FIND("-",J33)-1))&gt;_xlfn.NUMBERVALUE(RIGHT(J33,LEN(J33)-FIND("-",J33))),"OK","KO"),IF(_xlfn.NUMBERVALUE(LEFT(J33,FIND("-",J33)-1))&lt;_xlfn.NUMBERVALUE(RIGHT(J33,LEN(J33)-FIND("-",J33))),"OK","KO")))</f>
        <v>DA GIOCARE</v>
      </c>
    </row>
    <row r="34" spans="1:11" x14ac:dyDescent="0.25">
      <c r="A34" s="1" t="s">
        <v>25</v>
      </c>
      <c r="B34" s="21">
        <v>45592</v>
      </c>
      <c r="C34" s="22" t="str">
        <f>VLOOKUP(WEEKDAY(B34,1),$L$1:$M$7,2,0)</f>
        <v>Domenica</v>
      </c>
      <c r="D34" s="23" t="s">
        <v>36</v>
      </c>
      <c r="E34" s="22" t="s">
        <v>157</v>
      </c>
      <c r="F34" s="22">
        <v>773</v>
      </c>
      <c r="G34" s="24" t="s">
        <v>158</v>
      </c>
      <c r="H34" s="24" t="s">
        <v>173</v>
      </c>
      <c r="I34" s="24" t="s">
        <v>12</v>
      </c>
      <c r="J34" s="23"/>
      <c r="K34" s="1" t="str">
        <f>IF(J34="","DA GIOCARE",IF(OR(G34="A.DIL. O.A.S.I. LAURA VICUNA",G34="TEKNOSERVICE AREA PRO 2020",G34="AREA PRO 2020",G34="POL.DIL. ATLAVIR",G34="ASD A.S. ALTER 82",G34="ALTER 82 PIOSSASCO ROSSO",G34="ALTER 82 PIOSSASCO BIANCO",G34="BASKET 86 ORBASSANO",G34="ALTER 82 PIOSSASCO",G34="ALTER 82",G34="AREA PRO 2020 BLU",G34="AREA PRO 2020 BIANCO"),IF(_xlfn.NUMBERVALUE(LEFT(J34,FIND("-",J34)-1))&gt;_xlfn.NUMBERVALUE(RIGHT(J34,LEN(J34)-FIND("-",J34))),"OK","KO"),IF(_xlfn.NUMBERVALUE(LEFT(J34,FIND("-",J34)-1))&lt;_xlfn.NUMBERVALUE(RIGHT(J34,LEN(J34)-FIND("-",J34))),"OK","KO")))</f>
        <v>DA GIOCARE</v>
      </c>
    </row>
    <row r="35" spans="1:11" x14ac:dyDescent="0.25">
      <c r="A35" s="43" t="s">
        <v>25</v>
      </c>
      <c r="B35" s="6">
        <v>45592</v>
      </c>
      <c r="C35" s="5" t="str">
        <f>VLOOKUP(WEEKDAY(B35,1),$L$1:$M$7,2,0)</f>
        <v>Domenica</v>
      </c>
      <c r="D35" s="60" t="s">
        <v>151</v>
      </c>
      <c r="E35" s="26" t="s">
        <v>326</v>
      </c>
      <c r="F35" s="5">
        <v>3151</v>
      </c>
      <c r="G35" s="4" t="s">
        <v>279</v>
      </c>
      <c r="H35" s="4" t="s">
        <v>31</v>
      </c>
      <c r="I35" s="4" t="s">
        <v>283</v>
      </c>
      <c r="J35" s="8"/>
      <c r="K35" s="1" t="str">
        <f>IF(J35="","DA GIOCARE",IF(OR(G35="A.DIL. O.A.S.I. LAURA VICUNA",G35="TEKNOSERVICE AREA PRO 2020",G35="AREA PRO 2020",G35="POL.DIL. ATLAVIR",G35="ASD A.S. ALTER 82",G35="ALTER 82 PIOSSASCO ROSSO",G35="ALTER 82 PIOSSASCO BIANCO",G35="BASKET 86 ORBASSANO",G35="ALTER 82 PIOSSASCO",G35="ALTER 82",G35="AREA PRO 2020 BLU",G35="AREA PRO 2020 BIANCO"),IF(_xlfn.NUMBERVALUE(LEFT(J35,FIND("-",J35)-1))&gt;_xlfn.NUMBERVALUE(RIGHT(J35,LEN(J35)-FIND("-",J35))),"OK","KO"),IF(_xlfn.NUMBERVALUE(LEFT(J35,FIND("-",J35)-1))&lt;_xlfn.NUMBERVALUE(RIGHT(J35,LEN(J35)-FIND("-",J35))),"OK","KO")))</f>
        <v>DA GIOCARE</v>
      </c>
    </row>
    <row r="36" spans="1:11" x14ac:dyDescent="0.25">
      <c r="A36" s="1" t="s">
        <v>25</v>
      </c>
      <c r="B36" s="21">
        <v>45593</v>
      </c>
      <c r="C36" s="22" t="str">
        <f>VLOOKUP(WEEKDAY(B36,1),$L$1:$M$7,2,0)</f>
        <v>Lunedì</v>
      </c>
      <c r="D36" s="41" t="s">
        <v>151</v>
      </c>
      <c r="E36" s="22" t="s">
        <v>250</v>
      </c>
      <c r="F36" s="22">
        <v>1783</v>
      </c>
      <c r="G36" s="24" t="s">
        <v>31</v>
      </c>
      <c r="H36" s="24" t="s">
        <v>169</v>
      </c>
      <c r="I36" s="24" t="s">
        <v>12</v>
      </c>
      <c r="J36" s="23"/>
      <c r="K36" s="1" t="str">
        <f>IF(J36="","DA GIOCARE",IF(OR(G36="A.DIL. O.A.S.I. LAURA VICUNA",G36="TEKNOSERVICE AREA PRO 2020",G36="AREA PRO 2020",G36="POL.DIL. ATLAVIR",G36="ASD A.S. ALTER 82",G36="ALTER 82 PIOSSASCO ROSSO",G36="ALTER 82 PIOSSASCO BIANCO",G36="BASKET 86 ORBASSANO",G36="ALTER 82 PIOSSASCO",G36="ALTER 82",G36="AREA PRO 2020 BLU",G36="AREA PRO 2020 BIANCO"),IF(_xlfn.NUMBERVALUE(LEFT(J36,FIND("-",J36)-1))&gt;_xlfn.NUMBERVALUE(RIGHT(J36,LEN(J36)-FIND("-",J36))),"OK","KO"),IF(_xlfn.NUMBERVALUE(LEFT(J36,FIND("-",J36)-1))&lt;_xlfn.NUMBERVALUE(RIGHT(J36,LEN(J36)-FIND("-",J36))),"OK","KO")))</f>
        <v>DA GIOCARE</v>
      </c>
    </row>
    <row r="37" spans="1:11" x14ac:dyDescent="0.25">
      <c r="A37" s="1" t="s">
        <v>25</v>
      </c>
      <c r="B37" s="59">
        <v>45596</v>
      </c>
      <c r="C37" s="5" t="str">
        <f>VLOOKUP(WEEKDAY(B37,1),$L$1:$M$7,2,0)</f>
        <v>Giovedì</v>
      </c>
      <c r="D37" s="8" t="s">
        <v>151</v>
      </c>
      <c r="E37" s="26" t="s">
        <v>422</v>
      </c>
      <c r="F37" s="5">
        <v>7398</v>
      </c>
      <c r="G37" s="4" t="s">
        <v>368</v>
      </c>
      <c r="H37" s="4" t="s">
        <v>423</v>
      </c>
      <c r="I37" s="4" t="s">
        <v>374</v>
      </c>
      <c r="J37" s="8"/>
      <c r="K37" s="1" t="str">
        <f>IF(J37="","DA GIOCARE",IF(OR(G37="A.DIL. O.A.S.I. LAURA VICUNA",G37="TEKNOSERVICE AREA PRO 2020",G37="AREA PRO 2020",G37="POL.DIL. ATLAVIR",G37="ASD A.S. ALTER 82",G37="ALTER 82 PIOSSASCO ROSSO",G37="ALTER 82 PIOSSASCO BIANCO",G37="BASKET 86 ORBASSANO",G37="ALTER 82 PIOSSASCO",G37="ALTER 82",G37="AREA PRO 2020 BLU",G37="AREA PRO 2020 BIANCO"),IF(_xlfn.NUMBERVALUE(LEFT(J37,FIND("-",J37)-1))&gt;_xlfn.NUMBERVALUE(RIGHT(J37,LEN(J37)-FIND("-",J37))),"OK","KO"),IF(_xlfn.NUMBERVALUE(LEFT(J37,FIND("-",J37)-1))&lt;_xlfn.NUMBERVALUE(RIGHT(J37,LEN(J37)-FIND("-",J37))),"OK","KO")))</f>
        <v>DA GIOCARE</v>
      </c>
    </row>
    <row r="38" spans="1:11" x14ac:dyDescent="0.25">
      <c r="A38" s="1" t="s">
        <v>25</v>
      </c>
      <c r="B38" s="88">
        <v>45597</v>
      </c>
      <c r="C38" s="22" t="str">
        <f>VLOOKUP(WEEKDAY(B38,1),$L$1:$M$7,2,0)</f>
        <v>Venerdì</v>
      </c>
      <c r="D38" s="61" t="s">
        <v>149</v>
      </c>
      <c r="E38" s="22" t="s">
        <v>67</v>
      </c>
      <c r="F38" s="22">
        <v>2350</v>
      </c>
      <c r="G38" s="24" t="s">
        <v>31</v>
      </c>
      <c r="H38" s="24" t="s">
        <v>267</v>
      </c>
      <c r="I38" s="24" t="s">
        <v>12</v>
      </c>
      <c r="J38" s="23"/>
      <c r="K38" s="1" t="str">
        <f>IF(J38="","DA GIOCARE",IF(OR(G38="A.DIL. O.A.S.I. LAURA VICUNA",G38="TEKNOSERVICE AREA PRO 2020",G38="AREA PRO 2020",G38="POL.DIL. ATLAVIR",G38="ASD A.S. ALTER 82",G38="ALTER 82 PIOSSASCO ROSSO",G38="ALTER 82 PIOSSASCO BIANCO",G38="BASKET 86 ORBASSANO",G38="ALTER 82 PIOSSASCO",G38="ALTER 82",G38="AREA PRO 2020 BLU",G38="AREA PRO 2020 BIANCO"),IF(_xlfn.NUMBERVALUE(LEFT(J38,FIND("-",J38)-1))&gt;_xlfn.NUMBERVALUE(RIGHT(J38,LEN(J38)-FIND("-",J38))),"OK","KO"),IF(_xlfn.NUMBERVALUE(LEFT(J38,FIND("-",J38)-1))&lt;_xlfn.NUMBERVALUE(RIGHT(J38,LEN(J38)-FIND("-",J38))),"OK","KO")))</f>
        <v>DA GIOCARE</v>
      </c>
    </row>
    <row r="39" spans="1:11" x14ac:dyDescent="0.25">
      <c r="A39" s="1" t="s">
        <v>25</v>
      </c>
      <c r="B39" s="6">
        <v>45597</v>
      </c>
      <c r="C39" s="5" t="str">
        <f>VLOOKUP(WEEKDAY(B39,1),$L$1:$M$7,2,0)</f>
        <v>Venerdì</v>
      </c>
      <c r="D39" s="8" t="s">
        <v>138</v>
      </c>
      <c r="E39" s="26" t="s">
        <v>377</v>
      </c>
      <c r="F39" s="5">
        <v>5220</v>
      </c>
      <c r="G39" s="4" t="s">
        <v>348</v>
      </c>
      <c r="H39" s="4" t="s">
        <v>31</v>
      </c>
      <c r="I39" s="4" t="s">
        <v>35</v>
      </c>
      <c r="J39" s="8"/>
      <c r="K39" s="1" t="str">
        <f>IF(J39="","DA GIOCARE",IF(OR(G39="A.DIL. O.A.S.I. LAURA VICUNA",G39="TEKNOSERVICE AREA PRO 2020",G39="AREA PRO 2020",G39="POL.DIL. ATLAVIR",G39="ASD A.S. ALTER 82",G39="ALTER 82 PIOSSASCO ROSSO",G39="ALTER 82 PIOSSASCO BIANCO",G39="BASKET 86 ORBASSANO",G39="ALTER 82 PIOSSASCO",G39="ALTER 82",G39="AREA PRO 2020 BLU",G39="AREA PRO 2020 BIANCO"),IF(_xlfn.NUMBERVALUE(LEFT(J39,FIND("-",J39)-1))&gt;_xlfn.NUMBERVALUE(RIGHT(J39,LEN(J39)-FIND("-",J39))),"OK","KO"),IF(_xlfn.NUMBERVALUE(LEFT(J39,FIND("-",J39)-1))&lt;_xlfn.NUMBERVALUE(RIGHT(J39,LEN(J39)-FIND("-",J39))),"OK","KO")))</f>
        <v>DA GIOCARE</v>
      </c>
    </row>
    <row r="40" spans="1:11" x14ac:dyDescent="0.25">
      <c r="A40" s="43" t="s">
        <v>25</v>
      </c>
      <c r="B40" s="48">
        <v>45598</v>
      </c>
      <c r="C40" s="44" t="str">
        <f>VLOOKUP(WEEKDAY(B40,1),$L$1:$M$7,2,0)</f>
        <v>Sabato</v>
      </c>
      <c r="D40" s="50" t="s">
        <v>345</v>
      </c>
      <c r="E40" s="44" t="s">
        <v>377</v>
      </c>
      <c r="F40" s="46">
        <v>5192</v>
      </c>
      <c r="G40" s="47" t="s">
        <v>31</v>
      </c>
      <c r="H40" s="47" t="s">
        <v>346</v>
      </c>
      <c r="I40" s="47" t="s">
        <v>154</v>
      </c>
      <c r="J40" s="45"/>
      <c r="K40" s="1" t="str">
        <f>IF(J40="","DA GIOCARE",IF(OR(G40="A.DIL. O.A.S.I. LAURA VICUNA",G40="TEKNOSERVICE AREA PRO 2020",G40="AREA PRO 2020",G40="POL.DIL. ATLAVIR",G40="ASD A.S. ALTER 82",G40="ALTER 82 PIOSSASCO ROSSO",G40="ALTER 82 PIOSSASCO BIANCO",G40="BASKET 86 ORBASSANO",G40="ALTER 82 PIOSSASCO",G40="ALTER 82",G40="AREA PRO 2020 BLU",G40="AREA PRO 2020 BIANCO"),IF(_xlfn.NUMBERVALUE(LEFT(J40,FIND("-",J40)-1))&gt;_xlfn.NUMBERVALUE(RIGHT(J40,LEN(J40)-FIND("-",J40))),"OK","KO"),IF(_xlfn.NUMBERVALUE(LEFT(J40,FIND("-",J40)-1))&lt;_xlfn.NUMBERVALUE(RIGHT(J40,LEN(J40)-FIND("-",J40))),"OK","KO")))</f>
        <v>DA GIOCARE</v>
      </c>
    </row>
    <row r="41" spans="1:11" x14ac:dyDescent="0.25">
      <c r="A41" s="43" t="s">
        <v>25</v>
      </c>
      <c r="B41" s="6">
        <v>45598</v>
      </c>
      <c r="C41" s="5" t="str">
        <f>VLOOKUP(WEEKDAY(B41,1),$L$1:$M$7,2,0)</f>
        <v>Sabato</v>
      </c>
      <c r="D41" s="8" t="s">
        <v>138</v>
      </c>
      <c r="E41" s="26" t="s">
        <v>65</v>
      </c>
      <c r="F41" s="5">
        <v>3549</v>
      </c>
      <c r="G41" s="4" t="s">
        <v>89</v>
      </c>
      <c r="H41" s="4" t="s">
        <v>31</v>
      </c>
      <c r="I41" s="4" t="s">
        <v>69</v>
      </c>
      <c r="J41" s="8"/>
      <c r="K41" s="1" t="str">
        <f>IF(J41="","DA GIOCARE",IF(OR(G41="A.DIL. O.A.S.I. LAURA VICUNA",G41="TEKNOSERVICE AREA PRO 2020",G41="AREA PRO 2020",G41="POL.DIL. ATLAVIR",G41="ASD A.S. ALTER 82",G41="ALTER 82 PIOSSASCO ROSSO",G41="ALTER 82 PIOSSASCO BIANCO",G41="BASKET 86 ORBASSANO",G41="ALTER 82 PIOSSASCO",G41="ALTER 82",G41="AREA PRO 2020 BLU",G41="AREA PRO 2020 BIANCO"),IF(_xlfn.NUMBERVALUE(LEFT(J41,FIND("-",J41)-1))&gt;_xlfn.NUMBERVALUE(RIGHT(J41,LEN(J41)-FIND("-",J41))),"OK","KO"),IF(_xlfn.NUMBERVALUE(LEFT(J41,FIND("-",J41)-1))&lt;_xlfn.NUMBERVALUE(RIGHT(J41,LEN(J41)-FIND("-",J41))),"OK","KO")))</f>
        <v>DA GIOCARE</v>
      </c>
    </row>
    <row r="42" spans="1:11" x14ac:dyDescent="0.25">
      <c r="A42" s="1" t="s">
        <v>25</v>
      </c>
      <c r="B42" s="21">
        <v>45598</v>
      </c>
      <c r="C42" s="22" t="str">
        <f>VLOOKUP(WEEKDAY(B42,1),$L$1:$M$7,2,0)</f>
        <v>Sabato</v>
      </c>
      <c r="D42" s="41" t="s">
        <v>18</v>
      </c>
      <c r="E42" s="22" t="s">
        <v>46</v>
      </c>
      <c r="F42" s="22">
        <v>2232</v>
      </c>
      <c r="G42" s="24" t="s">
        <v>31</v>
      </c>
      <c r="H42" s="24" t="s">
        <v>256</v>
      </c>
      <c r="I42" s="24" t="s">
        <v>12</v>
      </c>
      <c r="J42" s="23"/>
      <c r="K42" s="1" t="str">
        <f>IF(J42="","DA GIOCARE",IF(OR(G42="A.DIL. O.A.S.I. LAURA VICUNA",G42="TEKNOSERVICE AREA PRO 2020",G42="AREA PRO 2020",G42="POL.DIL. ATLAVIR",G42="ASD A.S. ALTER 82",G42="ALTER 82 PIOSSASCO ROSSO",G42="ALTER 82 PIOSSASCO BIANCO",G42="BASKET 86 ORBASSANO",G42="ALTER 82 PIOSSASCO",G42="ALTER 82",G42="AREA PRO 2020 BLU",G42="AREA PRO 2020 BIANCO"),IF(_xlfn.NUMBERVALUE(LEFT(J42,FIND("-",J42)-1))&gt;_xlfn.NUMBERVALUE(RIGHT(J42,LEN(J42)-FIND("-",J42))),"OK","KO"),IF(_xlfn.NUMBERVALUE(LEFT(J42,FIND("-",J42)-1))&lt;_xlfn.NUMBERVALUE(RIGHT(J42,LEN(J42)-FIND("-",J42))),"OK","KO")))</f>
        <v>DA GIOCARE</v>
      </c>
    </row>
    <row r="43" spans="1:11" x14ac:dyDescent="0.25">
      <c r="A43" s="1" t="s">
        <v>25</v>
      </c>
      <c r="B43" s="6">
        <v>45598</v>
      </c>
      <c r="C43" s="5" t="str">
        <f>VLOOKUP(WEEKDAY(B43,1),$L$1:$M$7,2,0)</f>
        <v>Sabato</v>
      </c>
      <c r="D43" s="8" t="s">
        <v>44</v>
      </c>
      <c r="E43" s="26" t="s">
        <v>55</v>
      </c>
      <c r="F43" s="5">
        <v>164</v>
      </c>
      <c r="G43" s="4" t="s">
        <v>150</v>
      </c>
      <c r="H43" s="4" t="s">
        <v>31</v>
      </c>
      <c r="I43" s="4" t="s">
        <v>87</v>
      </c>
      <c r="J43" s="8"/>
      <c r="K43" s="1" t="str">
        <f>IF(J43="","DA GIOCARE",IF(OR(G43="A.DIL. O.A.S.I. LAURA VICUNA",G43="TEKNOSERVICE AREA PRO 2020",G43="AREA PRO 2020",G43="POL.DIL. ATLAVIR",G43="ASD A.S. ALTER 82",G43="ALTER 82 PIOSSASCO ROSSO",G43="ALTER 82 PIOSSASCO BIANCO",G43="BASKET 86 ORBASSANO",G43="ALTER 82 PIOSSASCO",G43="ALTER 82",G43="AREA PRO 2020 BLU",G43="AREA PRO 2020 BIANCO"),IF(_xlfn.NUMBERVALUE(LEFT(J43,FIND("-",J43)-1))&gt;_xlfn.NUMBERVALUE(RIGHT(J43,LEN(J43)-FIND("-",J43))),"OK","KO"),IF(_xlfn.NUMBERVALUE(LEFT(J43,FIND("-",J43)-1))&lt;_xlfn.NUMBERVALUE(RIGHT(J43,LEN(J43)-FIND("-",J43))),"OK","KO")))</f>
        <v>DA GIOCARE</v>
      </c>
    </row>
    <row r="44" spans="1:11" x14ac:dyDescent="0.25">
      <c r="A44" s="1" t="s">
        <v>25</v>
      </c>
      <c r="B44" s="6">
        <v>45598</v>
      </c>
      <c r="C44" s="5" t="str">
        <f>VLOOKUP(WEEKDAY(B44,1),$L$1:$M$7,2,0)</f>
        <v>Sabato</v>
      </c>
      <c r="D44" s="8" t="s">
        <v>281</v>
      </c>
      <c r="E44" s="26" t="s">
        <v>378</v>
      </c>
      <c r="F44" s="5">
        <v>5372</v>
      </c>
      <c r="G44" s="4" t="s">
        <v>162</v>
      </c>
      <c r="H44" s="4" t="s">
        <v>158</v>
      </c>
      <c r="I44" s="4" t="s">
        <v>180</v>
      </c>
      <c r="J44" s="8"/>
      <c r="K44" s="1" t="str">
        <f>IF(J44="","DA GIOCARE",IF(OR(G44="A.DIL. O.A.S.I. LAURA VICUNA",G44="TEKNOSERVICE AREA PRO 2020",G44="AREA PRO 2020",G44="POL.DIL. ATLAVIR",G44="ASD A.S. ALTER 82",G44="ALTER 82 PIOSSASCO ROSSO",G44="ALTER 82 PIOSSASCO BIANCO",G44="BASKET 86 ORBASSANO",G44="ALTER 82 PIOSSASCO",G44="ALTER 82",G44="AREA PRO 2020 BLU",G44="AREA PRO 2020 BIANCO"),IF(_xlfn.NUMBERVALUE(LEFT(J44,FIND("-",J44)-1))&gt;_xlfn.NUMBERVALUE(RIGHT(J44,LEN(J44)-FIND("-",J44))),"OK","KO"),IF(_xlfn.NUMBERVALUE(LEFT(J44,FIND("-",J44)-1))&lt;_xlfn.NUMBERVALUE(RIGHT(J44,LEN(J44)-FIND("-",J44))),"OK","KO")))</f>
        <v>DA GIOCARE</v>
      </c>
    </row>
    <row r="45" spans="1:11" x14ac:dyDescent="0.25">
      <c r="A45" s="1" t="s">
        <v>25</v>
      </c>
      <c r="B45" s="70">
        <v>45599</v>
      </c>
      <c r="C45" s="80" t="str">
        <f>VLOOKUP(WEEKDAY(B45,1),$L$1:$M$7,2,0)</f>
        <v>Domenica</v>
      </c>
      <c r="D45" s="61" t="s">
        <v>265</v>
      </c>
      <c r="E45" s="22" t="s">
        <v>339</v>
      </c>
      <c r="F45" s="40">
        <v>3760</v>
      </c>
      <c r="G45" s="42" t="s">
        <v>31</v>
      </c>
      <c r="H45" s="42" t="s">
        <v>142</v>
      </c>
      <c r="I45" s="42" t="s">
        <v>12</v>
      </c>
      <c r="J45" s="41"/>
      <c r="K45" s="1" t="str">
        <f>IF(J45="","DA GIOCARE",IF(OR(G45="A.DIL. O.A.S.I. LAURA VICUNA",G45="TEKNOSERVICE AREA PRO 2020",G45="AREA PRO 2020",G45="POL.DIL. ATLAVIR",G45="ASD A.S. ALTER 82",G45="ALTER 82 PIOSSASCO ROSSO",G45="ALTER 82 PIOSSASCO BIANCO",G45="BASKET 86 ORBASSANO",G45="ALTER 82 PIOSSASCO",G45="ALTER 82",G45="AREA PRO 2020 BLU",G45="AREA PRO 2020 BIANCO"),IF(_xlfn.NUMBERVALUE(LEFT(J45,FIND("-",J45)-1))&gt;_xlfn.NUMBERVALUE(RIGHT(J45,LEN(J45)-FIND("-",J45))),"OK","KO"),IF(_xlfn.NUMBERVALUE(LEFT(J45,FIND("-",J45)-1))&lt;_xlfn.NUMBERVALUE(RIGHT(J45,LEN(J45)-FIND("-",J45))),"OK","KO")))</f>
        <v>DA GIOCARE</v>
      </c>
    </row>
    <row r="46" spans="1:11" x14ac:dyDescent="0.25">
      <c r="A46" s="1" t="s">
        <v>25</v>
      </c>
      <c r="B46" s="6">
        <v>45599</v>
      </c>
      <c r="C46" s="26" t="str">
        <f>VLOOKUP(WEEKDAY(B46,1),$L$1:$M$7,2,0)</f>
        <v>Domenica</v>
      </c>
      <c r="D46" s="8" t="s">
        <v>149</v>
      </c>
      <c r="E46" s="26" t="s">
        <v>379</v>
      </c>
      <c r="F46" s="26">
        <v>6363</v>
      </c>
      <c r="G46" s="28" t="s">
        <v>384</v>
      </c>
      <c r="H46" s="28" t="s">
        <v>31</v>
      </c>
      <c r="I46" t="s">
        <v>386</v>
      </c>
      <c r="J46" s="27"/>
      <c r="K46" s="1" t="str">
        <f>IF(J46="","DA GIOCARE",IF(OR(G46="A.DIL. O.A.S.I. LAURA VICUNA",G46="TEKNOSERVICE AREA PRO 2020",G46="AREA PRO 2020",G46="POL.DIL. ATLAVIR",G46="ASD A.S. ALTER 82",G46="ALTER 82 PIOSSASCO ROSSO",G46="ALTER 82 PIOSSASCO BIANCO",G46="BASKET 86 ORBASSANO",G46="ALTER 82 PIOSSASCO",G46="ALTER 82",G46="AREA PRO 2020 BLU",G46="AREA PRO 2020 BIANCO"),IF(_xlfn.NUMBERVALUE(LEFT(J46,FIND("-",J46)-1))&gt;_xlfn.NUMBERVALUE(RIGHT(J46,LEN(J46)-FIND("-",J46))),"OK","KO"),IF(_xlfn.NUMBERVALUE(LEFT(J46,FIND("-",J46)-1))&lt;_xlfn.NUMBERVALUE(RIGHT(J46,LEN(J46)-FIND("-",J46))),"OK","KO")))</f>
        <v>DA GIOCARE</v>
      </c>
    </row>
    <row r="47" spans="1:11" x14ac:dyDescent="0.25">
      <c r="A47" s="1" t="s">
        <v>25</v>
      </c>
      <c r="B47" s="6">
        <v>45599</v>
      </c>
      <c r="C47" s="5" t="str">
        <f>VLOOKUP(WEEKDAY(B47,1),$L$1:$M$7,2,0)</f>
        <v>Domenica</v>
      </c>
      <c r="D47" s="8" t="s">
        <v>149</v>
      </c>
      <c r="E47" s="26" t="s">
        <v>395</v>
      </c>
      <c r="F47" s="5">
        <v>7174</v>
      </c>
      <c r="G47" s="4" t="s">
        <v>396</v>
      </c>
      <c r="H47" s="4" t="s">
        <v>31</v>
      </c>
      <c r="I47" s="4" t="s">
        <v>402</v>
      </c>
      <c r="J47" s="8"/>
      <c r="K47" s="1" t="str">
        <f>IF(J47="","DA GIOCARE",IF(OR(G47="A.DIL. O.A.S.I. LAURA VICUNA",G47="TEKNOSERVICE AREA PRO 2020",G47="AREA PRO 2020",G47="POL.DIL. ATLAVIR",G47="ASD A.S. ALTER 82",G47="ALTER 82 PIOSSASCO ROSSO",G47="ALTER 82 PIOSSASCO BIANCO",G47="BASKET 86 ORBASSANO",G47="ALTER 82 PIOSSASCO",G47="ALTER 82",G47="AREA PRO 2020 BLU",G47="AREA PRO 2020 BIANCO"),IF(_xlfn.NUMBERVALUE(LEFT(J47,FIND("-",J47)-1))&gt;_xlfn.NUMBERVALUE(RIGHT(J47,LEN(J47)-FIND("-",J47))),"OK","KO"),IF(_xlfn.NUMBERVALUE(LEFT(J47,FIND("-",J47)-1))&lt;_xlfn.NUMBERVALUE(RIGHT(J47,LEN(J47)-FIND("-",J47))),"OK","KO")))</f>
        <v>DA GIOCARE</v>
      </c>
    </row>
    <row r="48" spans="1:11" x14ac:dyDescent="0.25">
      <c r="A48" s="1" t="s">
        <v>25</v>
      </c>
      <c r="B48" s="7">
        <v>45599</v>
      </c>
      <c r="C48" s="22" t="str">
        <f>VLOOKUP(WEEKDAY(B48,1),$L$1:$M$7,2,0)</f>
        <v>Domenica</v>
      </c>
      <c r="D48" s="41" t="s">
        <v>18</v>
      </c>
      <c r="E48" s="22" t="s">
        <v>157</v>
      </c>
      <c r="F48" s="22">
        <v>780</v>
      </c>
      <c r="G48" s="24" t="s">
        <v>158</v>
      </c>
      <c r="H48" s="24" t="s">
        <v>169</v>
      </c>
      <c r="I48" s="24" t="s">
        <v>12</v>
      </c>
      <c r="J48" s="23"/>
      <c r="K48" s="1" t="str">
        <f>IF(J48="","DA GIOCARE",IF(OR(G48="A.DIL. O.A.S.I. LAURA VICUNA",G48="TEKNOSERVICE AREA PRO 2020",G48="AREA PRO 2020",G48="POL.DIL. ATLAVIR",G48="ASD A.S. ALTER 82",G48="ALTER 82 PIOSSASCO ROSSO",G48="ALTER 82 PIOSSASCO BIANCO",G48="BASKET 86 ORBASSANO",G48="ALTER 82 PIOSSASCO",G48="ALTER 82",G48="AREA PRO 2020 BLU",G48="AREA PRO 2020 BIANCO"),IF(_xlfn.NUMBERVALUE(LEFT(J48,FIND("-",J48)-1))&gt;_xlfn.NUMBERVALUE(RIGHT(J48,LEN(J48)-FIND("-",J48))),"OK","KO"),IF(_xlfn.NUMBERVALUE(LEFT(J48,FIND("-",J48)-1))&lt;_xlfn.NUMBERVALUE(RIGHT(J48,LEN(J48)-FIND("-",J48))),"OK","KO")))</f>
        <v>DA GIOCARE</v>
      </c>
    </row>
    <row r="49" spans="1:11" x14ac:dyDescent="0.25">
      <c r="A49" s="1" t="s">
        <v>25</v>
      </c>
      <c r="B49" s="25">
        <v>45599</v>
      </c>
      <c r="C49" s="26" t="str">
        <f>VLOOKUP(WEEKDAY(B49,1),$L$1:$M$7,2,0)</f>
        <v>Domenica</v>
      </c>
      <c r="D49" s="27" t="s">
        <v>17</v>
      </c>
      <c r="E49" s="26" t="s">
        <v>61</v>
      </c>
      <c r="F49" s="26">
        <v>330</v>
      </c>
      <c r="G49" s="28" t="s">
        <v>63</v>
      </c>
      <c r="H49" s="28" t="s">
        <v>31</v>
      </c>
      <c r="I49" s="28" t="s">
        <v>93</v>
      </c>
      <c r="J49" s="27"/>
      <c r="K49" s="1" t="str">
        <f>IF(J49="","DA GIOCARE",IF(OR(G49="A.DIL. O.A.S.I. LAURA VICUNA",G49="TEKNOSERVICE AREA PRO 2020",G49="AREA PRO 2020",G49="POL.DIL. ATLAVIR",G49="ASD A.S. ALTER 82",G49="ALTER 82 PIOSSASCO ROSSO",G49="ALTER 82 PIOSSASCO BIANCO",G49="BASKET 86 ORBASSANO",G49="ALTER 82 PIOSSASCO",G49="ALTER 82",G49="AREA PRO 2020 BLU",G49="AREA PRO 2020 BIANCO"),IF(_xlfn.NUMBERVALUE(LEFT(J49,FIND("-",J49)-1))&gt;_xlfn.NUMBERVALUE(RIGHT(J49,LEN(J49)-FIND("-",J49))),"OK","KO"),IF(_xlfn.NUMBERVALUE(LEFT(J49,FIND("-",J49)-1))&lt;_xlfn.NUMBERVALUE(RIGHT(J49,LEN(J49)-FIND("-",J49))),"OK","KO")))</f>
        <v>DA GIOCARE</v>
      </c>
    </row>
    <row r="50" spans="1:11" x14ac:dyDescent="0.25">
      <c r="A50" s="1" t="s">
        <v>25</v>
      </c>
      <c r="B50" s="59">
        <v>45600</v>
      </c>
      <c r="C50" s="72" t="str">
        <f>VLOOKUP(WEEKDAY(B50,1),$L$1:$M$7,2,0)</f>
        <v>Lunedì</v>
      </c>
      <c r="D50" s="60" t="s">
        <v>36</v>
      </c>
      <c r="E50" s="26" t="s">
        <v>70</v>
      </c>
      <c r="F50" s="26">
        <v>2715</v>
      </c>
      <c r="G50" s="28" t="s">
        <v>142</v>
      </c>
      <c r="H50" s="28" t="s">
        <v>31</v>
      </c>
      <c r="I50" s="28" t="s">
        <v>143</v>
      </c>
      <c r="J50" s="27"/>
      <c r="K50" s="1" t="str">
        <f>IF(J50="","DA GIOCARE",IF(OR(G50="A.DIL. O.A.S.I. LAURA VICUNA",G50="TEKNOSERVICE AREA PRO 2020",G50="AREA PRO 2020",G50="POL.DIL. ATLAVIR",G50="ASD A.S. ALTER 82",G50="ALTER 82 PIOSSASCO ROSSO",G50="ALTER 82 PIOSSASCO BIANCO",G50="BASKET 86 ORBASSANO",G50="ALTER 82 PIOSSASCO",G50="ALTER 82",G50="AREA PRO 2020 BLU",G50="AREA PRO 2020 BIANCO"),IF(_xlfn.NUMBERVALUE(LEFT(J50,FIND("-",J50)-1))&gt;_xlfn.NUMBERVALUE(RIGHT(J50,LEN(J50)-FIND("-",J50))),"OK","KO"),IF(_xlfn.NUMBERVALUE(LEFT(J50,FIND("-",J50)-1))&lt;_xlfn.NUMBERVALUE(RIGHT(J50,LEN(J50)-FIND("-",J50))),"OK","KO")))</f>
        <v>DA GIOCARE</v>
      </c>
    </row>
    <row r="51" spans="1:11" x14ac:dyDescent="0.25">
      <c r="A51" s="1" t="s">
        <v>25</v>
      </c>
      <c r="B51" s="6">
        <v>45600</v>
      </c>
      <c r="C51" s="5" t="str">
        <f>VLOOKUP(WEEKDAY(B51,1),$L$1:$M$7,2,0)</f>
        <v>Lunedì</v>
      </c>
      <c r="D51" s="8" t="s">
        <v>151</v>
      </c>
      <c r="E51" s="26" t="s">
        <v>250</v>
      </c>
      <c r="F51" s="5">
        <v>1786</v>
      </c>
      <c r="G51" s="4" t="s">
        <v>94</v>
      </c>
      <c r="H51" s="4" t="s">
        <v>31</v>
      </c>
      <c r="I51" s="4" t="s">
        <v>253</v>
      </c>
      <c r="J51" s="8"/>
      <c r="K51" s="1" t="str">
        <f>IF(J51="","DA GIOCARE",IF(OR(G51="A.DIL. O.A.S.I. LAURA VICUNA",G51="TEKNOSERVICE AREA PRO 2020",G51="AREA PRO 2020",G51="POL.DIL. ATLAVIR",G51="ASD A.S. ALTER 82",G51="ALTER 82 PIOSSASCO ROSSO",G51="ALTER 82 PIOSSASCO BIANCO",G51="BASKET 86 ORBASSANO",G51="ALTER 82 PIOSSASCO",G51="ALTER 82",G51="AREA PRO 2020 BLU",G51="AREA PRO 2020 BIANCO"),IF(_xlfn.NUMBERVALUE(LEFT(J51,FIND("-",J51)-1))&gt;_xlfn.NUMBERVALUE(RIGHT(J51,LEN(J51)-FIND("-",J51))),"OK","KO"),IF(_xlfn.NUMBERVALUE(LEFT(J51,FIND("-",J51)-1))&lt;_xlfn.NUMBERVALUE(RIGHT(J51,LEN(J51)-FIND("-",J51))),"OK","KO")))</f>
        <v>DA GIOCARE</v>
      </c>
    </row>
    <row r="52" spans="1:11" x14ac:dyDescent="0.25">
      <c r="A52" s="43" t="s">
        <v>25</v>
      </c>
      <c r="B52" s="25">
        <v>45601</v>
      </c>
      <c r="C52" s="26" t="str">
        <f>VLOOKUP(WEEKDAY(B52,1),$L$1:$M$7,2,0)</f>
        <v>Martedì</v>
      </c>
      <c r="D52" s="68" t="s">
        <v>20</v>
      </c>
      <c r="E52" s="26" t="s">
        <v>60</v>
      </c>
      <c r="F52" s="26">
        <v>1459</v>
      </c>
      <c r="G52" s="28" t="s">
        <v>142</v>
      </c>
      <c r="H52" s="28" t="s">
        <v>31</v>
      </c>
      <c r="I52" s="28" t="s">
        <v>143</v>
      </c>
      <c r="J52" s="27"/>
      <c r="K52" s="1" t="str">
        <f>IF(J52="","DA GIOCARE",IF(OR(G52="A.DIL. O.A.S.I. LAURA VICUNA",G52="TEKNOSERVICE AREA PRO 2020",G52="AREA PRO 2020",G52="POL.DIL. ATLAVIR",G52="ASD A.S. ALTER 82",G52="ALTER 82 PIOSSASCO ROSSO",G52="ALTER 82 PIOSSASCO BIANCO",G52="BASKET 86 ORBASSANO",G52="ALTER 82 PIOSSASCO",G52="ALTER 82",G52="AREA PRO 2020 BLU",G52="AREA PRO 2020 BIANCO"),IF(_xlfn.NUMBERVALUE(LEFT(J52,FIND("-",J52)-1))&gt;_xlfn.NUMBERVALUE(RIGHT(J52,LEN(J52)-FIND("-",J52))),"OK","KO"),IF(_xlfn.NUMBERVALUE(LEFT(J52,FIND("-",J52)-1))&lt;_xlfn.NUMBERVALUE(RIGHT(J52,LEN(J52)-FIND("-",J52))),"OK","KO")))</f>
        <v>DA GIOCARE</v>
      </c>
    </row>
    <row r="53" spans="1:11" x14ac:dyDescent="0.25">
      <c r="A53" s="1" t="s">
        <v>25</v>
      </c>
      <c r="B53" s="63">
        <v>45603</v>
      </c>
      <c r="C53" s="49" t="str">
        <f>VLOOKUP(WEEKDAY(B53,1),$L$1:$M$7,2,0)</f>
        <v>Giovedì</v>
      </c>
      <c r="D53" s="64" t="s">
        <v>32</v>
      </c>
      <c r="E53" s="44" t="s">
        <v>67</v>
      </c>
      <c r="F53" s="51">
        <v>2317</v>
      </c>
      <c r="G53" s="52" t="s">
        <v>31</v>
      </c>
      <c r="H53" s="52" t="s">
        <v>139</v>
      </c>
      <c r="I53" s="69" t="s">
        <v>154</v>
      </c>
      <c r="J53" s="41"/>
      <c r="K53" s="1" t="str">
        <f>IF(J53="","DA GIOCARE",IF(OR(G53="A.DIL. O.A.S.I. LAURA VICUNA",G53="TEKNOSERVICE AREA PRO 2020",G53="AREA PRO 2020",G53="POL.DIL. ATLAVIR",G53="ASD A.S. ALTER 82",G53="ALTER 82 PIOSSASCO ROSSO",G53="ALTER 82 PIOSSASCO BIANCO",G53="BASKET 86 ORBASSANO",G53="ALTER 82 PIOSSASCO",G53="ALTER 82",G53="AREA PRO 2020 BLU",G53="AREA PRO 2020 BIANCO"),IF(_xlfn.NUMBERVALUE(LEFT(J53,FIND("-",J53)-1))&gt;_xlfn.NUMBERVALUE(RIGHT(J53,LEN(J53)-FIND("-",J53))),"OK","KO"),IF(_xlfn.NUMBERVALUE(LEFT(J53,FIND("-",J53)-1))&lt;_xlfn.NUMBERVALUE(RIGHT(J53,LEN(J53)-FIND("-",J53))),"OK","KO")))</f>
        <v>DA GIOCARE</v>
      </c>
    </row>
    <row r="54" spans="1:11" x14ac:dyDescent="0.25">
      <c r="A54" s="43" t="s">
        <v>25</v>
      </c>
      <c r="B54" s="87">
        <v>45603</v>
      </c>
      <c r="C54" s="44" t="str">
        <f>VLOOKUP(WEEKDAY(B54,1),$L$1:$M$7,2,0)</f>
        <v>Giovedì</v>
      </c>
      <c r="D54" s="45" t="s">
        <v>151</v>
      </c>
      <c r="E54" s="44" t="s">
        <v>326</v>
      </c>
      <c r="F54" s="46">
        <v>3154</v>
      </c>
      <c r="G54" s="47" t="s">
        <v>31</v>
      </c>
      <c r="H54" s="47" t="s">
        <v>324</v>
      </c>
      <c r="I54" s="47" t="s">
        <v>154</v>
      </c>
      <c r="J54" s="45"/>
      <c r="K54" s="1" t="str">
        <f>IF(J54="","DA GIOCARE",IF(OR(G54="A.DIL. O.A.S.I. LAURA VICUNA",G54="TEKNOSERVICE AREA PRO 2020",G54="AREA PRO 2020",G54="POL.DIL. ATLAVIR",G54="ASD A.S. ALTER 82",G54="ALTER 82 PIOSSASCO ROSSO",G54="ALTER 82 PIOSSASCO BIANCO",G54="BASKET 86 ORBASSANO",G54="ALTER 82 PIOSSASCO",G54="ALTER 82",G54="AREA PRO 2020 BLU",G54="AREA PRO 2020 BIANCO"),IF(_xlfn.NUMBERVALUE(LEFT(J54,FIND("-",J54)-1))&gt;_xlfn.NUMBERVALUE(RIGHT(J54,LEN(J54)-FIND("-",J54))),"OK","KO"),IF(_xlfn.NUMBERVALUE(LEFT(J54,FIND("-",J54)-1))&lt;_xlfn.NUMBERVALUE(RIGHT(J54,LEN(J54)-FIND("-",J54))),"OK","KO")))</f>
        <v>DA GIOCARE</v>
      </c>
    </row>
    <row r="55" spans="1:11" x14ac:dyDescent="0.25">
      <c r="A55" s="1" t="s">
        <v>25</v>
      </c>
      <c r="B55" s="21">
        <v>45605</v>
      </c>
      <c r="C55" s="22" t="str">
        <f>VLOOKUP(WEEKDAY(B55,1),$L$1:$M$7,2,0)</f>
        <v>Sabato</v>
      </c>
      <c r="D55" s="23" t="s">
        <v>140</v>
      </c>
      <c r="E55" s="22" t="s">
        <v>70</v>
      </c>
      <c r="F55" s="22">
        <v>2717</v>
      </c>
      <c r="G55" s="24" t="s">
        <v>31</v>
      </c>
      <c r="H55" s="24" t="s">
        <v>278</v>
      </c>
      <c r="I55" s="24" t="s">
        <v>12</v>
      </c>
      <c r="J55" s="23"/>
      <c r="K55" s="1" t="str">
        <f>IF(J55="","DA GIOCARE",IF(OR(G55="A.DIL. O.A.S.I. LAURA VICUNA",G55="TEKNOSERVICE AREA PRO 2020",G55="AREA PRO 2020",G55="POL.DIL. ATLAVIR",G55="ASD A.S. ALTER 82",G55="ALTER 82 PIOSSASCO ROSSO",G55="ALTER 82 PIOSSASCO BIANCO",G55="BASKET 86 ORBASSANO",G55="ALTER 82 PIOSSASCO",G55="ALTER 82",G55="AREA PRO 2020 BLU",G55="AREA PRO 2020 BIANCO"),IF(_xlfn.NUMBERVALUE(LEFT(J55,FIND("-",J55)-1))&gt;_xlfn.NUMBERVALUE(RIGHT(J55,LEN(J55)-FIND("-",J55))),"OK","KO"),IF(_xlfn.NUMBERVALUE(LEFT(J55,FIND("-",J55)-1))&lt;_xlfn.NUMBERVALUE(RIGHT(J55,LEN(J55)-FIND("-",J55))),"OK","KO")))</f>
        <v>DA GIOCARE</v>
      </c>
    </row>
    <row r="56" spans="1:11" x14ac:dyDescent="0.25">
      <c r="A56" s="1" t="s">
        <v>25</v>
      </c>
      <c r="B56" s="6">
        <v>45605</v>
      </c>
      <c r="C56" s="26" t="str">
        <f>VLOOKUP(WEEKDAY(B56,1),$L$1:$M$7,2,0)</f>
        <v>Sabato</v>
      </c>
      <c r="D56" s="8" t="s">
        <v>272</v>
      </c>
      <c r="E56" s="26" t="s">
        <v>67</v>
      </c>
      <c r="F56" s="26">
        <v>2326</v>
      </c>
      <c r="G56" s="28" t="s">
        <v>268</v>
      </c>
      <c r="H56" s="28" t="s">
        <v>31</v>
      </c>
      <c r="I56" s="28" t="s">
        <v>273</v>
      </c>
      <c r="J56" s="27"/>
      <c r="K56" s="1" t="str">
        <f>IF(J56="","DA GIOCARE",IF(OR(G56="A.DIL. O.A.S.I. LAURA VICUNA",G56="TEKNOSERVICE AREA PRO 2020",G56="AREA PRO 2020",G56="POL.DIL. ATLAVIR",G56="ASD A.S. ALTER 82",G56="ALTER 82 PIOSSASCO ROSSO",G56="ALTER 82 PIOSSASCO BIANCO",G56="BASKET 86 ORBASSANO",G56="ALTER 82 PIOSSASCO",G56="ALTER 82",G56="AREA PRO 2020 BLU",G56="AREA PRO 2020 BIANCO"),IF(_xlfn.NUMBERVALUE(LEFT(J56,FIND("-",J56)-1))&gt;_xlfn.NUMBERVALUE(RIGHT(J56,LEN(J56)-FIND("-",J56))),"OK","KO"),IF(_xlfn.NUMBERVALUE(LEFT(J56,FIND("-",J56)-1))&lt;_xlfn.NUMBERVALUE(RIGHT(J56,LEN(J56)-FIND("-",J56))),"OK","KO")))</f>
        <v>DA GIOCARE</v>
      </c>
    </row>
    <row r="57" spans="1:11" x14ac:dyDescent="0.25">
      <c r="A57" s="1" t="s">
        <v>25</v>
      </c>
      <c r="B57" s="25">
        <v>45605</v>
      </c>
      <c r="C57" s="26" t="str">
        <f>VLOOKUP(WEEKDAY(B57,1),$L$1:$M$7,2,0)</f>
        <v>Sabato</v>
      </c>
      <c r="D57" s="27" t="s">
        <v>335</v>
      </c>
      <c r="E57" s="26" t="s">
        <v>395</v>
      </c>
      <c r="F57" s="26">
        <v>7183</v>
      </c>
      <c r="G57" s="28" t="s">
        <v>400</v>
      </c>
      <c r="H57" s="28" t="s">
        <v>31</v>
      </c>
      <c r="I57" s="28" t="s">
        <v>183</v>
      </c>
      <c r="J57" s="27"/>
      <c r="K57" s="1" t="str">
        <f>IF(J57="","DA GIOCARE",IF(OR(G57="A.DIL. O.A.S.I. LAURA VICUNA",G57="TEKNOSERVICE AREA PRO 2020",G57="AREA PRO 2020",G57="POL.DIL. ATLAVIR",G57="ASD A.S. ALTER 82",G57="ALTER 82 PIOSSASCO ROSSO",G57="ALTER 82 PIOSSASCO BIANCO",G57="BASKET 86 ORBASSANO",G57="ALTER 82 PIOSSASCO",G57="ALTER 82",G57="AREA PRO 2020 BLU",G57="AREA PRO 2020 BIANCO"),IF(_xlfn.NUMBERVALUE(LEFT(J57,FIND("-",J57)-1))&gt;_xlfn.NUMBERVALUE(RIGHT(J57,LEN(J57)-FIND("-",J57))),"OK","KO"),IF(_xlfn.NUMBERVALUE(LEFT(J57,FIND("-",J57)-1))&lt;_xlfn.NUMBERVALUE(RIGHT(J57,LEN(J57)-FIND("-",J57))),"OK","KO")))</f>
        <v>DA GIOCARE</v>
      </c>
    </row>
    <row r="58" spans="1:11" x14ac:dyDescent="0.25">
      <c r="A58" s="1" t="s">
        <v>25</v>
      </c>
      <c r="B58" s="6">
        <v>45605</v>
      </c>
      <c r="C58" s="5" t="str">
        <f>VLOOKUP(WEEKDAY(B58,1),$L$1:$M$7,2,0)</f>
        <v>Sabato</v>
      </c>
      <c r="D58" s="8" t="s">
        <v>17</v>
      </c>
      <c r="E58" s="26" t="s">
        <v>377</v>
      </c>
      <c r="F58" s="5">
        <v>5197</v>
      </c>
      <c r="G58" s="4" t="s">
        <v>354</v>
      </c>
      <c r="H58" s="4" t="s">
        <v>31</v>
      </c>
      <c r="I58" s="4" t="s">
        <v>357</v>
      </c>
      <c r="J58" s="8"/>
      <c r="K58" s="1" t="str">
        <f>IF(J58="","DA GIOCARE",IF(OR(G58="A.DIL. O.A.S.I. LAURA VICUNA",G58="TEKNOSERVICE AREA PRO 2020",G58="AREA PRO 2020",G58="POL.DIL. ATLAVIR",G58="ASD A.S. ALTER 82",G58="ALTER 82 PIOSSASCO ROSSO",G58="ALTER 82 PIOSSASCO BIANCO",G58="BASKET 86 ORBASSANO",G58="ALTER 82 PIOSSASCO",G58="ALTER 82",G58="AREA PRO 2020 BLU",G58="AREA PRO 2020 BIANCO"),IF(_xlfn.NUMBERVALUE(LEFT(J58,FIND("-",J58)-1))&gt;_xlfn.NUMBERVALUE(RIGHT(J58,LEN(J58)-FIND("-",J58))),"OK","KO"),IF(_xlfn.NUMBERVALUE(LEFT(J58,FIND("-",J58)-1))&lt;_xlfn.NUMBERVALUE(RIGHT(J58,LEN(J58)-FIND("-",J58))),"OK","KO")))</f>
        <v>DA GIOCARE</v>
      </c>
    </row>
    <row r="59" spans="1:11" x14ac:dyDescent="0.25">
      <c r="A59" s="1" t="s">
        <v>25</v>
      </c>
      <c r="B59" s="59">
        <v>45605</v>
      </c>
      <c r="C59" s="26" t="str">
        <f>VLOOKUP(WEEKDAY(B59,1),$L$1:$M$7,2,0)</f>
        <v>Sabato</v>
      </c>
      <c r="D59" s="60" t="s">
        <v>151</v>
      </c>
      <c r="E59" s="26" t="s">
        <v>250</v>
      </c>
      <c r="F59" s="26">
        <v>1791</v>
      </c>
      <c r="G59" s="28" t="s">
        <v>254</v>
      </c>
      <c r="H59" s="28" t="s">
        <v>31</v>
      </c>
      <c r="I59" s="28" t="s">
        <v>186</v>
      </c>
      <c r="J59" s="27"/>
      <c r="K59" s="1" t="str">
        <f>IF(J59="","DA GIOCARE",IF(OR(G59="A.DIL. O.A.S.I. LAURA VICUNA",G59="TEKNOSERVICE AREA PRO 2020",G59="AREA PRO 2020",G59="POL.DIL. ATLAVIR",G59="ASD A.S. ALTER 82",G59="ALTER 82 PIOSSASCO ROSSO",G59="ALTER 82 PIOSSASCO BIANCO",G59="BASKET 86 ORBASSANO",G59="ALTER 82 PIOSSASCO",G59="ALTER 82",G59="AREA PRO 2020 BLU",G59="AREA PRO 2020 BIANCO"),IF(_xlfn.NUMBERVALUE(LEFT(J59,FIND("-",J59)-1))&gt;_xlfn.NUMBERVALUE(RIGHT(J59,LEN(J59)-FIND("-",J59))),"OK","KO"),IF(_xlfn.NUMBERVALUE(LEFT(J59,FIND("-",J59)-1))&lt;_xlfn.NUMBERVALUE(RIGHT(J59,LEN(J59)-FIND("-",J59))),"OK","KO")))</f>
        <v>DA GIOCARE</v>
      </c>
    </row>
    <row r="60" spans="1:11" x14ac:dyDescent="0.25">
      <c r="A60" s="1" t="s">
        <v>25</v>
      </c>
      <c r="B60" s="79">
        <v>45606</v>
      </c>
      <c r="C60" s="72" t="str">
        <f>VLOOKUP(WEEKDAY(B60,1),$L$1:$M$7,2,0)</f>
        <v>Domenica</v>
      </c>
      <c r="D60" s="68" t="s">
        <v>270</v>
      </c>
      <c r="E60" s="26" t="s">
        <v>339</v>
      </c>
      <c r="F60" s="26">
        <v>3762</v>
      </c>
      <c r="G60" s="28" t="s">
        <v>73</v>
      </c>
      <c r="H60" s="28" t="s">
        <v>31</v>
      </c>
      <c r="I60" s="28" t="s">
        <v>74</v>
      </c>
      <c r="J60" s="27"/>
      <c r="K60" s="1" t="str">
        <f>IF(J60="","DA GIOCARE",IF(OR(G60="A.DIL. O.A.S.I. LAURA VICUNA",G60="TEKNOSERVICE AREA PRO 2020",G60="AREA PRO 2020",G60="POL.DIL. ATLAVIR",G60="ASD A.S. ALTER 82",G60="ALTER 82 PIOSSASCO ROSSO",G60="ALTER 82 PIOSSASCO BIANCO",G60="BASKET 86 ORBASSANO",G60="ALTER 82 PIOSSASCO",G60="ALTER 82",G60="AREA PRO 2020 BLU",G60="AREA PRO 2020 BIANCO"),IF(_xlfn.NUMBERVALUE(LEFT(J60,FIND("-",J60)-1))&gt;_xlfn.NUMBERVALUE(RIGHT(J60,LEN(J60)-FIND("-",J60))),"OK","KO"),IF(_xlfn.NUMBERVALUE(LEFT(J60,FIND("-",J60)-1))&lt;_xlfn.NUMBERVALUE(RIGHT(J60,LEN(J60)-FIND("-",J60))),"OK","KO")))</f>
        <v>DA GIOCARE</v>
      </c>
    </row>
    <row r="61" spans="1:11" x14ac:dyDescent="0.25">
      <c r="A61" s="1" t="s">
        <v>25</v>
      </c>
      <c r="B61" s="7">
        <v>45606</v>
      </c>
      <c r="C61" s="22" t="str">
        <f>VLOOKUP(WEEKDAY(B61,1),$L$1:$M$7,2,0)</f>
        <v>Domenica</v>
      </c>
      <c r="D61" s="41" t="s">
        <v>45</v>
      </c>
      <c r="E61" s="22" t="s">
        <v>379</v>
      </c>
      <c r="F61" s="22">
        <v>6366</v>
      </c>
      <c r="G61" s="24" t="s">
        <v>31</v>
      </c>
      <c r="H61" s="24" t="s">
        <v>380</v>
      </c>
      <c r="I61" s="24" t="s">
        <v>12</v>
      </c>
      <c r="J61" s="23"/>
      <c r="K61" s="1" t="str">
        <f>IF(J61="","DA GIOCARE",IF(OR(G61="A.DIL. O.A.S.I. LAURA VICUNA",G61="TEKNOSERVICE AREA PRO 2020",G61="AREA PRO 2020",G61="POL.DIL. ATLAVIR",G61="ASD A.S. ALTER 82",G61="ALTER 82 PIOSSASCO ROSSO",G61="ALTER 82 PIOSSASCO BIANCO",G61="BASKET 86 ORBASSANO",G61="ALTER 82 PIOSSASCO",G61="ALTER 82",G61="AREA PRO 2020 BLU",G61="AREA PRO 2020 BIANCO"),IF(_xlfn.NUMBERVALUE(LEFT(J61,FIND("-",J61)-1))&gt;_xlfn.NUMBERVALUE(RIGHT(J61,LEN(J61)-FIND("-",J61))),"OK","KO"),IF(_xlfn.NUMBERVALUE(LEFT(J61,FIND("-",J61)-1))&lt;_xlfn.NUMBERVALUE(RIGHT(J61,LEN(J61)-FIND("-",J61))),"OK","KO")))</f>
        <v>DA GIOCARE</v>
      </c>
    </row>
    <row r="62" spans="1:11" x14ac:dyDescent="0.25">
      <c r="A62" s="43" t="s">
        <v>25</v>
      </c>
      <c r="B62" s="6">
        <v>45606</v>
      </c>
      <c r="C62" s="26" t="str">
        <f>VLOOKUP(WEEKDAY(B62,1),$L$1:$M$7,2,0)</f>
        <v>Domenica</v>
      </c>
      <c r="D62" s="8" t="s">
        <v>274</v>
      </c>
      <c r="E62" s="26" t="s">
        <v>65</v>
      </c>
      <c r="F62" s="26">
        <v>3557</v>
      </c>
      <c r="G62" s="28" t="s">
        <v>139</v>
      </c>
      <c r="H62" s="28" t="s">
        <v>31</v>
      </c>
      <c r="I62" s="28" t="s">
        <v>35</v>
      </c>
      <c r="J62" s="27"/>
      <c r="K62" s="1" t="str">
        <f>IF(J62="","DA GIOCARE",IF(OR(G62="A.DIL. O.A.S.I. LAURA VICUNA",G62="TEKNOSERVICE AREA PRO 2020",G62="AREA PRO 2020",G62="POL.DIL. ATLAVIR",G62="ASD A.S. ALTER 82",G62="ALTER 82 PIOSSASCO ROSSO",G62="ALTER 82 PIOSSASCO BIANCO",G62="BASKET 86 ORBASSANO",G62="ALTER 82 PIOSSASCO",G62="ALTER 82",G62="AREA PRO 2020 BLU",G62="AREA PRO 2020 BIANCO"),IF(_xlfn.NUMBERVALUE(LEFT(J62,FIND("-",J62)-1))&gt;_xlfn.NUMBERVALUE(RIGHT(J62,LEN(J62)-FIND("-",J62))),"OK","KO"),IF(_xlfn.NUMBERVALUE(LEFT(J62,FIND("-",J62)-1))&lt;_xlfn.NUMBERVALUE(RIGHT(J62,LEN(J62)-FIND("-",J62))),"OK","KO")))</f>
        <v>DA GIOCARE</v>
      </c>
    </row>
    <row r="63" spans="1:11" x14ac:dyDescent="0.25">
      <c r="A63" s="43" t="s">
        <v>25</v>
      </c>
      <c r="B63" s="48">
        <v>45606</v>
      </c>
      <c r="C63" s="49" t="str">
        <f>VLOOKUP(WEEKDAY(B63,1),$L$1:$M$7,2,0)</f>
        <v>Domenica</v>
      </c>
      <c r="D63" s="50" t="s">
        <v>140</v>
      </c>
      <c r="E63" s="44" t="s">
        <v>60</v>
      </c>
      <c r="F63" s="51">
        <v>1465</v>
      </c>
      <c r="G63" s="52" t="s">
        <v>31</v>
      </c>
      <c r="H63" s="52" t="s">
        <v>144</v>
      </c>
      <c r="I63" s="52" t="s">
        <v>154</v>
      </c>
      <c r="J63" s="50"/>
      <c r="K63" s="1" t="str">
        <f>IF(J63="","DA GIOCARE",IF(OR(G63="A.DIL. O.A.S.I. LAURA VICUNA",G63="TEKNOSERVICE AREA PRO 2020",G63="AREA PRO 2020",G63="POL.DIL. ATLAVIR",G63="ASD A.S. ALTER 82",G63="ALTER 82 PIOSSASCO ROSSO",G63="ALTER 82 PIOSSASCO BIANCO",G63="BASKET 86 ORBASSANO",G63="ALTER 82 PIOSSASCO",G63="ALTER 82",G63="AREA PRO 2020 BLU",G63="AREA PRO 2020 BIANCO"),IF(_xlfn.NUMBERVALUE(LEFT(J63,FIND("-",J63)-1))&gt;_xlfn.NUMBERVALUE(RIGHT(J63,LEN(J63)-FIND("-",J63))),"OK","KO"),IF(_xlfn.NUMBERVALUE(LEFT(J63,FIND("-",J63)-1))&lt;_xlfn.NUMBERVALUE(RIGHT(J63,LEN(J63)-FIND("-",J63))),"OK","KO")))</f>
        <v>DA GIOCARE</v>
      </c>
    </row>
    <row r="64" spans="1:11" x14ac:dyDescent="0.25">
      <c r="A64" s="1" t="s">
        <v>25</v>
      </c>
      <c r="B64" s="48">
        <v>45606</v>
      </c>
      <c r="C64" s="44" t="str">
        <f>VLOOKUP(WEEKDAY(B64,1),$L$1:$M$7,2,0)</f>
        <v>Domenica</v>
      </c>
      <c r="D64" s="50" t="s">
        <v>335</v>
      </c>
      <c r="E64" s="44" t="s">
        <v>378</v>
      </c>
      <c r="F64" s="46">
        <v>5378</v>
      </c>
      <c r="G64" s="47" t="s">
        <v>158</v>
      </c>
      <c r="H64" s="47" t="s">
        <v>366</v>
      </c>
      <c r="I64" s="47" t="s">
        <v>154</v>
      </c>
      <c r="J64" s="45"/>
      <c r="K64" s="1" t="str">
        <f>IF(J64="","DA GIOCARE",IF(OR(G64="A.DIL. O.A.S.I. LAURA VICUNA",G64="TEKNOSERVICE AREA PRO 2020",G64="AREA PRO 2020",G64="POL.DIL. ATLAVIR",G64="ASD A.S. ALTER 82",G64="ALTER 82 PIOSSASCO ROSSO",G64="ALTER 82 PIOSSASCO BIANCO",G64="BASKET 86 ORBASSANO",G64="ALTER 82 PIOSSASCO",G64="ALTER 82",G64="AREA PRO 2020 BLU",G64="AREA PRO 2020 BIANCO"),IF(_xlfn.NUMBERVALUE(LEFT(J64,FIND("-",J64)-1))&gt;_xlfn.NUMBERVALUE(RIGHT(J64,LEN(J64)-FIND("-",J64))),"OK","KO"),IF(_xlfn.NUMBERVALUE(LEFT(J64,FIND("-",J64)-1))&lt;_xlfn.NUMBERVALUE(RIGHT(J64,LEN(J64)-FIND("-",J64))),"OK","KO")))</f>
        <v>DA GIOCARE</v>
      </c>
    </row>
    <row r="65" spans="1:11" x14ac:dyDescent="0.25">
      <c r="A65" s="1" t="s">
        <v>25</v>
      </c>
      <c r="B65" s="25">
        <v>45606</v>
      </c>
      <c r="C65" s="26" t="str">
        <f>VLOOKUP(WEEKDAY(B65,1),$L$1:$M$7,2,0)</f>
        <v>Domenica</v>
      </c>
      <c r="D65" s="27" t="s">
        <v>18</v>
      </c>
      <c r="E65" s="26" t="s">
        <v>55</v>
      </c>
      <c r="F65" s="26">
        <v>173</v>
      </c>
      <c r="G65" s="28" t="s">
        <v>26</v>
      </c>
      <c r="H65" s="28" t="s">
        <v>31</v>
      </c>
      <c r="I65" s="28" t="s">
        <v>27</v>
      </c>
      <c r="J65" s="27"/>
      <c r="K65" s="1" t="str">
        <f>IF(J65="","DA GIOCARE",IF(OR(G65="A.DIL. O.A.S.I. LAURA VICUNA",G65="TEKNOSERVICE AREA PRO 2020",G65="AREA PRO 2020",G65="POL.DIL. ATLAVIR",G65="ASD A.S. ALTER 82",G65="ALTER 82 PIOSSASCO ROSSO",G65="ALTER 82 PIOSSASCO BIANCO",G65="BASKET 86 ORBASSANO",G65="ALTER 82 PIOSSASCO",G65="ALTER 82",G65="AREA PRO 2020 BLU",G65="AREA PRO 2020 BIANCO"),IF(_xlfn.NUMBERVALUE(LEFT(J65,FIND("-",J65)-1))&gt;_xlfn.NUMBERVALUE(RIGHT(J65,LEN(J65)-FIND("-",J65))),"OK","KO"),IF(_xlfn.NUMBERVALUE(LEFT(J65,FIND("-",J65)-1))&lt;_xlfn.NUMBERVALUE(RIGHT(J65,LEN(J65)-FIND("-",J65))),"OK","KO")))</f>
        <v>DA GIOCARE</v>
      </c>
    </row>
    <row r="66" spans="1:11" x14ac:dyDescent="0.25">
      <c r="A66" s="1" t="s">
        <v>25</v>
      </c>
      <c r="B66" s="7">
        <v>45606</v>
      </c>
      <c r="C66" s="22" t="str">
        <f>VLOOKUP(WEEKDAY(B66,1),$L$1:$M$7,2,0)</f>
        <v>Domenica</v>
      </c>
      <c r="D66" s="41" t="s">
        <v>18</v>
      </c>
      <c r="E66" s="22" t="s">
        <v>61</v>
      </c>
      <c r="F66" s="22">
        <v>334</v>
      </c>
      <c r="G66" s="24" t="s">
        <v>31</v>
      </c>
      <c r="H66" s="54" t="s">
        <v>62</v>
      </c>
      <c r="I66" s="24" t="s">
        <v>12</v>
      </c>
      <c r="J66" s="56"/>
      <c r="K66" s="1" t="str">
        <f>IF(J66="","DA GIOCARE",IF(OR(G66="A.DIL. O.A.S.I. LAURA VICUNA",G66="TEKNOSERVICE AREA PRO 2020",G66="AREA PRO 2020",G66="POL.DIL. ATLAVIR",G66="ASD A.S. ALTER 82",G66="ALTER 82 PIOSSASCO ROSSO",G66="ALTER 82 PIOSSASCO BIANCO",G66="BASKET 86 ORBASSANO",G66="ALTER 82 PIOSSASCO",G66="ALTER 82",G66="AREA PRO 2020 BLU",G66="AREA PRO 2020 BIANCO"),IF(_xlfn.NUMBERVALUE(LEFT(J66,FIND("-",J66)-1))&gt;_xlfn.NUMBERVALUE(RIGHT(J66,LEN(J66)-FIND("-",J66))),"OK","KO"),IF(_xlfn.NUMBERVALUE(LEFT(J66,FIND("-",J66)-1))&lt;_xlfn.NUMBERVALUE(RIGHT(J66,LEN(J66)-FIND("-",J66))),"OK","KO")))</f>
        <v>DA GIOCARE</v>
      </c>
    </row>
    <row r="67" spans="1:11" x14ac:dyDescent="0.25">
      <c r="A67" s="1" t="s">
        <v>25</v>
      </c>
      <c r="B67" s="25">
        <v>45606</v>
      </c>
      <c r="C67" s="26" t="str">
        <f>VLOOKUP(WEEKDAY(B67,1),$L$1:$M$7,2,0)</f>
        <v>Domenica</v>
      </c>
      <c r="D67" s="27" t="s">
        <v>18</v>
      </c>
      <c r="E67" s="26" t="s">
        <v>157</v>
      </c>
      <c r="F67" s="26">
        <v>784</v>
      </c>
      <c r="G67" s="28" t="s">
        <v>170</v>
      </c>
      <c r="H67" s="53" t="s">
        <v>158</v>
      </c>
      <c r="I67" s="28" t="s">
        <v>137</v>
      </c>
      <c r="J67" s="55"/>
      <c r="K67" s="1" t="str">
        <f>IF(J67="","DA GIOCARE",IF(OR(G67="A.DIL. O.A.S.I. LAURA VICUNA",G67="TEKNOSERVICE AREA PRO 2020",G67="AREA PRO 2020",G67="POL.DIL. ATLAVIR",G67="ASD A.S. ALTER 82",G67="ALTER 82 PIOSSASCO ROSSO",G67="ALTER 82 PIOSSASCO BIANCO",G67="BASKET 86 ORBASSANO",G67="ALTER 82 PIOSSASCO",G67="ALTER 82",G67="AREA PRO 2020 BLU",G67="AREA PRO 2020 BIANCO"),IF(_xlfn.NUMBERVALUE(LEFT(J67,FIND("-",J67)-1))&gt;_xlfn.NUMBERVALUE(RIGHT(J67,LEN(J67)-FIND("-",J67))),"OK","KO"),IF(_xlfn.NUMBERVALUE(LEFT(J67,FIND("-",J67)-1))&lt;_xlfn.NUMBERVALUE(RIGHT(J67,LEN(J67)-FIND("-",J67))),"OK","KO")))</f>
        <v>DA GIOCARE</v>
      </c>
    </row>
    <row r="68" spans="1:11" x14ac:dyDescent="0.25">
      <c r="A68" s="1" t="s">
        <v>25</v>
      </c>
      <c r="B68" s="48">
        <v>45606</v>
      </c>
      <c r="C68" s="44" t="str">
        <f>VLOOKUP(WEEKDAY(B68,1),$L$1:$M$7,2,0)</f>
        <v>Domenica</v>
      </c>
      <c r="D68" s="50" t="s">
        <v>334</v>
      </c>
      <c r="E68" s="44" t="s">
        <v>415</v>
      </c>
      <c r="F68" s="46">
        <v>24313</v>
      </c>
      <c r="G68" s="47" t="s">
        <v>31</v>
      </c>
      <c r="H68" s="65" t="s">
        <v>410</v>
      </c>
      <c r="I68" s="47" t="s">
        <v>154</v>
      </c>
      <c r="J68" s="66"/>
      <c r="K68" s="1" t="str">
        <f>IF(J68="","DA GIOCARE",IF(OR(G68="A.DIL. O.A.S.I. LAURA VICUNA",G68="TEKNOSERVICE AREA PRO 2020",G68="AREA PRO 2020",G68="POL.DIL. ATLAVIR",G68="ASD A.S. ALTER 82",G68="ALTER 82 PIOSSASCO ROSSO",G68="ALTER 82 PIOSSASCO BIANCO",G68="BASKET 86 ORBASSANO",G68="ALTER 82 PIOSSASCO",G68="ALTER 82",G68="AREA PRO 2020 BLU",G68="AREA PRO 2020 BIANCO"),IF(_xlfn.NUMBERVALUE(LEFT(J68,FIND("-",J68)-1))&gt;_xlfn.NUMBERVALUE(RIGHT(J68,LEN(J68)-FIND("-",J68))),"OK","KO"),IF(_xlfn.NUMBERVALUE(LEFT(J68,FIND("-",J68)-1))&lt;_xlfn.NUMBERVALUE(RIGHT(J68,LEN(J68)-FIND("-",J68))),"OK","KO")))</f>
        <v>DA GIOCARE</v>
      </c>
    </row>
    <row r="69" spans="1:11" x14ac:dyDescent="0.25">
      <c r="A69" s="1" t="s">
        <v>25</v>
      </c>
      <c r="B69" s="48">
        <v>45606</v>
      </c>
      <c r="C69" s="44" t="str">
        <f>VLOOKUP(WEEKDAY(B69,1),$L$1:$M$7,2,0)</f>
        <v>Domenica</v>
      </c>
      <c r="D69" s="50" t="s">
        <v>151</v>
      </c>
      <c r="E69" s="44" t="s">
        <v>422</v>
      </c>
      <c r="F69" s="46">
        <v>7400</v>
      </c>
      <c r="G69" s="47" t="s">
        <v>423</v>
      </c>
      <c r="H69" s="65" t="s">
        <v>254</v>
      </c>
      <c r="I69" s="47" t="s">
        <v>154</v>
      </c>
      <c r="J69" s="66"/>
      <c r="K69" s="1" t="str">
        <f>IF(J69="","DA GIOCARE",IF(OR(G69="A.DIL. O.A.S.I. LAURA VICUNA",G69="TEKNOSERVICE AREA PRO 2020",G69="AREA PRO 2020",G69="POL.DIL. ATLAVIR",G69="ASD A.S. ALTER 82",G69="ALTER 82 PIOSSASCO ROSSO",G69="ALTER 82 PIOSSASCO BIANCO",G69="BASKET 86 ORBASSANO",G69="ALTER 82 PIOSSASCO",G69="ALTER 82",G69="AREA PRO 2020 BLU",G69="AREA PRO 2020 BIANCO"),IF(_xlfn.NUMBERVALUE(LEFT(J69,FIND("-",J69)-1))&gt;_xlfn.NUMBERVALUE(RIGHT(J69,LEN(J69)-FIND("-",J69))),"OK","KO"),IF(_xlfn.NUMBERVALUE(LEFT(J69,FIND("-",J69)-1))&lt;_xlfn.NUMBERVALUE(RIGHT(J69,LEN(J69)-FIND("-",J69))),"OK","KO")))</f>
        <v>DA GIOCARE</v>
      </c>
    </row>
    <row r="70" spans="1:11" x14ac:dyDescent="0.25">
      <c r="A70" s="1" t="s">
        <v>25</v>
      </c>
      <c r="B70" s="6">
        <v>45610</v>
      </c>
      <c r="C70" s="26" t="str">
        <f>VLOOKUP(WEEKDAY(B70,1),$L$1:$M$7,2,0)</f>
        <v>Giovedì</v>
      </c>
      <c r="D70" s="8" t="s">
        <v>151</v>
      </c>
      <c r="E70" s="26" t="s">
        <v>61</v>
      </c>
      <c r="F70" s="26">
        <v>337</v>
      </c>
      <c r="G70" s="28" t="s">
        <v>94</v>
      </c>
      <c r="H70" s="53" t="s">
        <v>31</v>
      </c>
      <c r="I70" s="28" t="s">
        <v>39</v>
      </c>
      <c r="J70" s="55"/>
      <c r="K70" s="1" t="str">
        <f>IF(J70="","DA GIOCARE",IF(OR(G70="A.DIL. O.A.S.I. LAURA VICUNA",G70="TEKNOSERVICE AREA PRO 2020",G70="AREA PRO 2020",G70="POL.DIL. ATLAVIR",G70="ASD A.S. ALTER 82",G70="ALTER 82 PIOSSASCO ROSSO",G70="ALTER 82 PIOSSASCO BIANCO",G70="BASKET 86 ORBASSANO",G70="ALTER 82 PIOSSASCO",G70="ALTER 82",G70="AREA PRO 2020 BLU",G70="AREA PRO 2020 BIANCO"),IF(_xlfn.NUMBERVALUE(LEFT(J70,FIND("-",J70)-1))&gt;_xlfn.NUMBERVALUE(RIGHT(J70,LEN(J70)-FIND("-",J70))),"OK","KO"),IF(_xlfn.NUMBERVALUE(LEFT(J70,FIND("-",J70)-1))&lt;_xlfn.NUMBERVALUE(RIGHT(J70,LEN(J70)-FIND("-",J70))),"OK","KO")))</f>
        <v>DA GIOCARE</v>
      </c>
    </row>
    <row r="71" spans="1:11" x14ac:dyDescent="0.25">
      <c r="A71" s="1" t="s">
        <v>25</v>
      </c>
      <c r="B71" s="6">
        <v>45611</v>
      </c>
      <c r="C71" s="26" t="str">
        <f>VLOOKUP(WEEKDAY(B71,1),$L$1:$M$7,2,0)</f>
        <v>Venerdì</v>
      </c>
      <c r="D71" s="8" t="s">
        <v>372</v>
      </c>
      <c r="E71" s="26" t="s">
        <v>378</v>
      </c>
      <c r="F71" s="26">
        <v>5385</v>
      </c>
      <c r="G71" s="28" t="s">
        <v>365</v>
      </c>
      <c r="H71" s="53" t="s">
        <v>158</v>
      </c>
      <c r="I71" s="28" t="s">
        <v>373</v>
      </c>
      <c r="J71" s="55"/>
      <c r="K71" s="1" t="str">
        <f>IF(J71="","DA GIOCARE",IF(OR(G71="A.DIL. O.A.S.I. LAURA VICUNA",G71="TEKNOSERVICE AREA PRO 2020",G71="AREA PRO 2020",G71="POL.DIL. ATLAVIR",G71="ASD A.S. ALTER 82",G71="ALTER 82 PIOSSASCO ROSSO",G71="ALTER 82 PIOSSASCO BIANCO",G71="BASKET 86 ORBASSANO",G71="ALTER 82 PIOSSASCO",G71="ALTER 82",G71="AREA PRO 2020 BLU",G71="AREA PRO 2020 BIANCO"),IF(_xlfn.NUMBERVALUE(LEFT(J71,FIND("-",J71)-1))&gt;_xlfn.NUMBERVALUE(RIGHT(J71,LEN(J71)-FIND("-",J71))),"OK","KO"),IF(_xlfn.NUMBERVALUE(LEFT(J71,FIND("-",J71)-1))&lt;_xlfn.NUMBERVALUE(RIGHT(J71,LEN(J71)-FIND("-",J71))),"OK","KO")))</f>
        <v>DA GIOCARE</v>
      </c>
    </row>
    <row r="72" spans="1:11" x14ac:dyDescent="0.25">
      <c r="A72" s="1" t="s">
        <v>25</v>
      </c>
      <c r="B72" s="6">
        <v>45611</v>
      </c>
      <c r="C72" s="26" t="str">
        <f>VLOOKUP(WEEKDAY(B72,1),$L$1:$M$7,2,0)</f>
        <v>Venerdì</v>
      </c>
      <c r="D72" s="8" t="s">
        <v>20</v>
      </c>
      <c r="E72" s="26" t="s">
        <v>157</v>
      </c>
      <c r="F72" s="26">
        <v>794</v>
      </c>
      <c r="G72" s="28" t="s">
        <v>172</v>
      </c>
      <c r="H72" s="53" t="s">
        <v>158</v>
      </c>
      <c r="I72" s="28" t="s">
        <v>179</v>
      </c>
      <c r="J72" s="55"/>
      <c r="K72" s="1" t="str">
        <f>IF(J72="","DA GIOCARE",IF(OR(G72="A.DIL. O.A.S.I. LAURA VICUNA",G72="TEKNOSERVICE AREA PRO 2020",G72="AREA PRO 2020",G72="POL.DIL. ATLAVIR",G72="ASD A.S. ALTER 82",G72="ALTER 82 PIOSSASCO ROSSO",G72="ALTER 82 PIOSSASCO BIANCO",G72="BASKET 86 ORBASSANO",G72="ALTER 82 PIOSSASCO",G72="ALTER 82",G72="AREA PRO 2020 BLU",G72="AREA PRO 2020 BIANCO"),IF(_xlfn.NUMBERVALUE(LEFT(J72,FIND("-",J72)-1))&gt;_xlfn.NUMBERVALUE(RIGHT(J72,LEN(J72)-FIND("-",J72))),"OK","KO"),IF(_xlfn.NUMBERVALUE(LEFT(J72,FIND("-",J72)-1))&lt;_xlfn.NUMBERVALUE(RIGHT(J72,LEN(J72)-FIND("-",J72))),"OK","KO")))</f>
        <v>DA GIOCARE</v>
      </c>
    </row>
    <row r="73" spans="1:11" x14ac:dyDescent="0.25">
      <c r="A73" s="43" t="s">
        <v>25</v>
      </c>
      <c r="B73" s="6">
        <v>45611</v>
      </c>
      <c r="C73" s="26" t="str">
        <f>VLOOKUP(WEEKDAY(B73,1),$L$1:$M$7,2,0)</f>
        <v>Venerdì</v>
      </c>
      <c r="D73" s="8" t="s">
        <v>151</v>
      </c>
      <c r="E73" s="26" t="s">
        <v>326</v>
      </c>
      <c r="F73" s="26">
        <v>3165</v>
      </c>
      <c r="G73" s="28" t="s">
        <v>323</v>
      </c>
      <c r="H73" s="53" t="s">
        <v>31</v>
      </c>
      <c r="I73" s="28" t="s">
        <v>327</v>
      </c>
      <c r="J73" s="55"/>
      <c r="K73" s="1" t="str">
        <f>IF(J73="","DA GIOCARE",IF(OR(G73="A.DIL. O.A.S.I. LAURA VICUNA",G73="TEKNOSERVICE AREA PRO 2020",G73="AREA PRO 2020",G73="POL.DIL. ATLAVIR",G73="ASD A.S. ALTER 82",G73="ALTER 82 PIOSSASCO ROSSO",G73="ALTER 82 PIOSSASCO BIANCO",G73="BASKET 86 ORBASSANO",G73="ALTER 82 PIOSSASCO",G73="ALTER 82",G73="AREA PRO 2020 BLU",G73="AREA PRO 2020 BIANCO"),IF(_xlfn.NUMBERVALUE(LEFT(J73,FIND("-",J73)-1))&gt;_xlfn.NUMBERVALUE(RIGHT(J73,LEN(J73)-FIND("-",J73))),"OK","KO"),IF(_xlfn.NUMBERVALUE(LEFT(J73,FIND("-",J73)-1))&lt;_xlfn.NUMBERVALUE(RIGHT(J73,LEN(J73)-FIND("-",J73))),"OK","KO")))</f>
        <v>DA GIOCARE</v>
      </c>
    </row>
    <row r="74" spans="1:11" x14ac:dyDescent="0.25">
      <c r="A74" s="1" t="s">
        <v>25</v>
      </c>
      <c r="B74" s="6">
        <v>45611</v>
      </c>
      <c r="C74" s="26" t="str">
        <f>VLOOKUP(WEEKDAY(B74,1),$L$1:$M$7,2,0)</f>
        <v>Venerdì</v>
      </c>
      <c r="D74" s="8" t="s">
        <v>431</v>
      </c>
      <c r="E74" s="26" t="s">
        <v>422</v>
      </c>
      <c r="F74" s="26">
        <v>7407</v>
      </c>
      <c r="G74" s="28" t="s">
        <v>350</v>
      </c>
      <c r="H74" s="53" t="s">
        <v>423</v>
      </c>
      <c r="I74" s="28" t="s">
        <v>356</v>
      </c>
      <c r="J74" s="55"/>
      <c r="K74" s="1" t="str">
        <f>IF(J74="","DA GIOCARE",IF(OR(G74="A.DIL. O.A.S.I. LAURA VICUNA",G74="TEKNOSERVICE AREA PRO 2020",G74="AREA PRO 2020",G74="POL.DIL. ATLAVIR",G74="ASD A.S. ALTER 82",G74="ALTER 82 PIOSSASCO ROSSO",G74="ALTER 82 PIOSSASCO BIANCO",G74="BASKET 86 ORBASSANO",G74="ALTER 82 PIOSSASCO",G74="ALTER 82",G74="AREA PRO 2020 BLU",G74="AREA PRO 2020 BIANCO"),IF(_xlfn.NUMBERVALUE(LEFT(J74,FIND("-",J74)-1))&gt;_xlfn.NUMBERVALUE(RIGHT(J74,LEN(J74)-FIND("-",J74))),"OK","KO"),IF(_xlfn.NUMBERVALUE(LEFT(J74,FIND("-",J74)-1))&lt;_xlfn.NUMBERVALUE(RIGHT(J74,LEN(J74)-FIND("-",J74))),"OK","KO")))</f>
        <v>DA GIOCARE</v>
      </c>
    </row>
    <row r="75" spans="1:11" x14ac:dyDescent="0.25">
      <c r="A75" s="1" t="s">
        <v>25</v>
      </c>
      <c r="B75" s="63">
        <v>45612</v>
      </c>
      <c r="C75" s="44" t="str">
        <f>VLOOKUP(WEEKDAY(B75,1),$L$1:$M$7,2,0)</f>
        <v>Sabato</v>
      </c>
      <c r="D75" s="92" t="s">
        <v>437</v>
      </c>
      <c r="E75" s="81" t="s">
        <v>436</v>
      </c>
      <c r="F75" s="84">
        <v>0</v>
      </c>
      <c r="G75" s="85" t="s">
        <v>436</v>
      </c>
      <c r="H75" s="86" t="s">
        <v>436</v>
      </c>
      <c r="I75" s="71" t="s">
        <v>154</v>
      </c>
      <c r="J75" s="66"/>
      <c r="K75" s="1" t="str">
        <f>IF(J75="","DA GIOCARE",IF(OR(G75="A.DIL. O.A.S.I. LAURA VICUNA",G75="TEKNOSERVICE AREA PRO 2020",G75="AREA PRO 2020",G75="POL.DIL. ATLAVIR",G75="ASD A.S. ALTER 82",G75="ALTER 82 PIOSSASCO ROSSO",G75="ALTER 82 PIOSSASCO BIANCO",G75="BASKET 86 ORBASSANO",G75="ALTER 82 PIOSSASCO",G75="ALTER 82",G75="AREA PRO 2020 BLU",G75="AREA PRO 2020 BIANCO"),IF(_xlfn.NUMBERVALUE(LEFT(J75,FIND("-",J75)-1))&gt;_xlfn.NUMBERVALUE(RIGHT(J75,LEN(J75)-FIND("-",J75))),"OK","KO"),IF(_xlfn.NUMBERVALUE(LEFT(J75,FIND("-",J75)-1))&lt;_xlfn.NUMBERVALUE(RIGHT(J75,LEN(J75)-FIND("-",J75))),"OK","KO")))</f>
        <v>DA GIOCARE</v>
      </c>
    </row>
    <row r="76" spans="1:11" x14ac:dyDescent="0.25">
      <c r="A76" s="1" t="s">
        <v>25</v>
      </c>
      <c r="B76" s="63">
        <v>45612</v>
      </c>
      <c r="C76" s="44" t="str">
        <f>VLOOKUP(WEEKDAY(B76,1),$L$1:$M$7,2,0)</f>
        <v>Sabato</v>
      </c>
      <c r="D76" s="92" t="s">
        <v>404</v>
      </c>
      <c r="E76" s="81" t="s">
        <v>436</v>
      </c>
      <c r="F76" s="84">
        <v>0</v>
      </c>
      <c r="G76" s="85" t="s">
        <v>436</v>
      </c>
      <c r="H76" s="86" t="s">
        <v>436</v>
      </c>
      <c r="I76" s="71" t="s">
        <v>154</v>
      </c>
      <c r="J76" s="66"/>
      <c r="K76" s="1" t="str">
        <f>IF(J76="","DA GIOCARE",IF(OR(G76="A.DIL. O.A.S.I. LAURA VICUNA",G76="TEKNOSERVICE AREA PRO 2020",G76="AREA PRO 2020",G76="POL.DIL. ATLAVIR",G76="ASD A.S. ALTER 82",G76="ALTER 82 PIOSSASCO ROSSO",G76="ALTER 82 PIOSSASCO BIANCO",G76="BASKET 86 ORBASSANO",G76="ALTER 82 PIOSSASCO",G76="ALTER 82",G76="AREA PRO 2020 BLU",G76="AREA PRO 2020 BIANCO"),IF(_xlfn.NUMBERVALUE(LEFT(J76,FIND("-",J76)-1))&gt;_xlfn.NUMBERVALUE(RIGHT(J76,LEN(J76)-FIND("-",J76))),"OK","KO"),IF(_xlfn.NUMBERVALUE(LEFT(J76,FIND("-",J76)-1))&lt;_xlfn.NUMBERVALUE(RIGHT(J76,LEN(J76)-FIND("-",J76))),"OK","KO")))</f>
        <v>DA GIOCARE</v>
      </c>
    </row>
    <row r="77" spans="1:11" x14ac:dyDescent="0.25">
      <c r="A77" s="1" t="s">
        <v>25</v>
      </c>
      <c r="B77" s="63">
        <v>45612</v>
      </c>
      <c r="C77" s="44" t="str">
        <f>VLOOKUP(WEEKDAY(B77,1),$L$1:$M$7,2,0)</f>
        <v>Sabato</v>
      </c>
      <c r="D77" s="92" t="s">
        <v>438</v>
      </c>
      <c r="E77" s="81" t="s">
        <v>436</v>
      </c>
      <c r="F77" s="84">
        <v>0</v>
      </c>
      <c r="G77" s="85" t="s">
        <v>436</v>
      </c>
      <c r="H77" s="86" t="s">
        <v>436</v>
      </c>
      <c r="I77" s="71" t="s">
        <v>154</v>
      </c>
      <c r="J77" s="66"/>
      <c r="K77" s="1" t="str">
        <f>IF(J77="","DA GIOCARE",IF(OR(G77="A.DIL. O.A.S.I. LAURA VICUNA",G77="TEKNOSERVICE AREA PRO 2020",G77="AREA PRO 2020",G77="POL.DIL. ATLAVIR",G77="ASD A.S. ALTER 82",G77="ALTER 82 PIOSSASCO ROSSO",G77="ALTER 82 PIOSSASCO BIANCO",G77="BASKET 86 ORBASSANO",G77="ALTER 82 PIOSSASCO",G77="ALTER 82",G77="AREA PRO 2020 BLU",G77="AREA PRO 2020 BIANCO"),IF(_xlfn.NUMBERVALUE(LEFT(J77,FIND("-",J77)-1))&gt;_xlfn.NUMBERVALUE(RIGHT(J77,LEN(J77)-FIND("-",J77))),"OK","KO"),IF(_xlfn.NUMBERVALUE(LEFT(J77,FIND("-",J77)-1))&lt;_xlfn.NUMBERVALUE(RIGHT(J77,LEN(J77)-FIND("-",J77))),"OK","KO")))</f>
        <v>DA GIOCARE</v>
      </c>
    </row>
    <row r="78" spans="1:11" x14ac:dyDescent="0.25">
      <c r="A78" s="1" t="s">
        <v>25</v>
      </c>
      <c r="B78" s="7">
        <v>45612</v>
      </c>
      <c r="C78" s="22" t="str">
        <f>VLOOKUP(WEEKDAY(B78,1),$L$1:$M$7,2,0)</f>
        <v>Sabato</v>
      </c>
      <c r="D78" s="41" t="s">
        <v>140</v>
      </c>
      <c r="E78" s="22" t="s">
        <v>395</v>
      </c>
      <c r="F78" s="22">
        <v>7185</v>
      </c>
      <c r="G78" s="24" t="s">
        <v>31</v>
      </c>
      <c r="H78" s="54" t="s">
        <v>320</v>
      </c>
      <c r="I78" s="24" t="s">
        <v>12</v>
      </c>
      <c r="J78" s="56"/>
      <c r="K78" s="1" t="str">
        <f>IF(J78="","DA GIOCARE",IF(OR(G78="A.DIL. O.A.S.I. LAURA VICUNA",G78="TEKNOSERVICE AREA PRO 2020",G78="AREA PRO 2020",G78="POL.DIL. ATLAVIR",G78="ASD A.S. ALTER 82",G78="ALTER 82 PIOSSASCO ROSSO",G78="ALTER 82 PIOSSASCO BIANCO",G78="BASKET 86 ORBASSANO",G78="ALTER 82 PIOSSASCO",G78="ALTER 82",G78="AREA PRO 2020 BLU",G78="AREA PRO 2020 BIANCO"),IF(_xlfn.NUMBERVALUE(LEFT(J78,FIND("-",J78)-1))&gt;_xlfn.NUMBERVALUE(RIGHT(J78,LEN(J78)-FIND("-",J78))),"OK","KO"),IF(_xlfn.NUMBERVALUE(LEFT(J78,FIND("-",J78)-1))&lt;_xlfn.NUMBERVALUE(RIGHT(J78,LEN(J78)-FIND("-",J78))),"OK","KO")))</f>
        <v>DA GIOCARE</v>
      </c>
    </row>
    <row r="79" spans="1:11" x14ac:dyDescent="0.25">
      <c r="A79" s="43" t="s">
        <v>25</v>
      </c>
      <c r="B79" s="6">
        <v>45612</v>
      </c>
      <c r="C79" s="26" t="str">
        <f>VLOOKUP(WEEKDAY(B79,1),$L$1:$M$7,2,0)</f>
        <v>Sabato</v>
      </c>
      <c r="D79" s="8" t="s">
        <v>145</v>
      </c>
      <c r="E79" s="26" t="s">
        <v>60</v>
      </c>
      <c r="F79" s="26">
        <v>1466</v>
      </c>
      <c r="G79" s="28" t="s">
        <v>42</v>
      </c>
      <c r="H79" s="53" t="s">
        <v>31</v>
      </c>
      <c r="I79" s="28" t="s">
        <v>43</v>
      </c>
      <c r="J79" s="55"/>
      <c r="K79" s="1" t="str">
        <f>IF(J79="","DA GIOCARE",IF(OR(G79="A.DIL. O.A.S.I. LAURA VICUNA",G79="TEKNOSERVICE AREA PRO 2020",G79="AREA PRO 2020",G79="POL.DIL. ATLAVIR",G79="ASD A.S. ALTER 82",G79="ALTER 82 PIOSSASCO ROSSO",G79="ALTER 82 PIOSSASCO BIANCO",G79="BASKET 86 ORBASSANO",G79="ALTER 82 PIOSSASCO",G79="ALTER 82",G79="AREA PRO 2020 BLU",G79="AREA PRO 2020 BIANCO"),IF(_xlfn.NUMBERVALUE(LEFT(J79,FIND("-",J79)-1))&gt;_xlfn.NUMBERVALUE(RIGHT(J79,LEN(J79)-FIND("-",J79))),"OK","KO"),IF(_xlfn.NUMBERVALUE(LEFT(J79,FIND("-",J79)-1))&lt;_xlfn.NUMBERVALUE(RIGHT(J79,LEN(J79)-FIND("-",J79))),"OK","KO")))</f>
        <v>DA GIOCARE</v>
      </c>
    </row>
    <row r="80" spans="1:11" x14ac:dyDescent="0.25">
      <c r="A80" s="1" t="s">
        <v>25</v>
      </c>
      <c r="B80" s="6">
        <v>45613</v>
      </c>
      <c r="C80" s="26" t="str">
        <f>VLOOKUP(WEEKDAY(B80,1),$L$1:$M$7,2,0)</f>
        <v>Domenica</v>
      </c>
      <c r="D80" s="8" t="s">
        <v>282</v>
      </c>
      <c r="E80" s="26" t="s">
        <v>70</v>
      </c>
      <c r="F80" s="26">
        <v>2720</v>
      </c>
      <c r="G80" s="28" t="s">
        <v>279</v>
      </c>
      <c r="H80" s="53" t="s">
        <v>31</v>
      </c>
      <c r="I80" s="28" t="s">
        <v>283</v>
      </c>
      <c r="J80" s="55"/>
      <c r="K80" s="1" t="str">
        <f>IF(J80="","DA GIOCARE",IF(OR(G80="A.DIL. O.A.S.I. LAURA VICUNA",G80="TEKNOSERVICE AREA PRO 2020",G80="AREA PRO 2020",G80="POL.DIL. ATLAVIR",G80="ASD A.S. ALTER 82",G80="ALTER 82 PIOSSASCO ROSSO",G80="ALTER 82 PIOSSASCO BIANCO",G80="BASKET 86 ORBASSANO",G80="ALTER 82 PIOSSASCO",G80="ALTER 82",G80="AREA PRO 2020 BLU",G80="AREA PRO 2020 BIANCO"),IF(_xlfn.NUMBERVALUE(LEFT(J80,FIND("-",J80)-1))&gt;_xlfn.NUMBERVALUE(RIGHT(J80,LEN(J80)-FIND("-",J80))),"OK","KO"),IF(_xlfn.NUMBERVALUE(LEFT(J80,FIND("-",J80)-1))&lt;_xlfn.NUMBERVALUE(RIGHT(J80,LEN(J80)-FIND("-",J80))),"OK","KO")))</f>
        <v>DA GIOCARE</v>
      </c>
    </row>
    <row r="81" spans="1:11" x14ac:dyDescent="0.25">
      <c r="A81" s="1" t="s">
        <v>25</v>
      </c>
      <c r="B81" s="63">
        <v>45613</v>
      </c>
      <c r="C81" s="44" t="str">
        <f>VLOOKUP(WEEKDAY(B81,1),$L$1:$M$7,2,0)</f>
        <v>Domenica</v>
      </c>
      <c r="D81" s="64" t="s">
        <v>45</v>
      </c>
      <c r="E81" s="44" t="s">
        <v>67</v>
      </c>
      <c r="F81" s="46">
        <v>2328</v>
      </c>
      <c r="G81" s="47" t="s">
        <v>31</v>
      </c>
      <c r="H81" s="65" t="s">
        <v>146</v>
      </c>
      <c r="I81" s="71" t="s">
        <v>154</v>
      </c>
      <c r="J81" s="66"/>
      <c r="K81" s="1" t="str">
        <f>IF(J81="","DA GIOCARE",IF(OR(G81="A.DIL. O.A.S.I. LAURA VICUNA",G81="TEKNOSERVICE AREA PRO 2020",G81="AREA PRO 2020",G81="POL.DIL. ATLAVIR",G81="ASD A.S. ALTER 82",G81="ALTER 82 PIOSSASCO ROSSO",G81="ALTER 82 PIOSSASCO BIANCO",G81="BASKET 86 ORBASSANO",G81="ALTER 82 PIOSSASCO",G81="ALTER 82",G81="AREA PRO 2020 BLU",G81="AREA PRO 2020 BIANCO"),IF(_xlfn.NUMBERVALUE(LEFT(J81,FIND("-",J81)-1))&gt;_xlfn.NUMBERVALUE(RIGHT(J81,LEN(J81)-FIND("-",J81))),"OK","KO"),IF(_xlfn.NUMBERVALUE(LEFT(J81,FIND("-",J81)-1))&lt;_xlfn.NUMBERVALUE(RIGHT(J81,LEN(J81)-FIND("-",J81))),"OK","KO")))</f>
        <v>DA GIOCARE</v>
      </c>
    </row>
    <row r="82" spans="1:11" x14ac:dyDescent="0.25">
      <c r="A82" s="1" t="s">
        <v>25</v>
      </c>
      <c r="B82" s="59">
        <v>45613</v>
      </c>
      <c r="C82" s="72" t="str">
        <f>VLOOKUP(WEEKDAY(B82,1),$L$1:$M$7,2,0)</f>
        <v>Domenica</v>
      </c>
      <c r="D82" s="60" t="s">
        <v>262</v>
      </c>
      <c r="E82" s="26" t="s">
        <v>339</v>
      </c>
      <c r="F82" s="26">
        <v>3767</v>
      </c>
      <c r="G82" s="28" t="s">
        <v>261</v>
      </c>
      <c r="H82" s="53" t="s">
        <v>31</v>
      </c>
      <c r="I82" s="28" t="s">
        <v>263</v>
      </c>
      <c r="J82" s="55"/>
      <c r="K82" s="1" t="str">
        <f>IF(J82="","DA GIOCARE",IF(OR(G82="A.DIL. O.A.S.I. LAURA VICUNA",G82="TEKNOSERVICE AREA PRO 2020",G82="AREA PRO 2020",G82="POL.DIL. ATLAVIR",G82="ASD A.S. ALTER 82",G82="ALTER 82 PIOSSASCO ROSSO",G82="ALTER 82 PIOSSASCO BIANCO",G82="BASKET 86 ORBASSANO",G82="ALTER 82 PIOSSASCO",G82="ALTER 82",G82="AREA PRO 2020 BLU",G82="AREA PRO 2020 BIANCO"),IF(_xlfn.NUMBERVALUE(LEFT(J82,FIND("-",J82)-1))&gt;_xlfn.NUMBERVALUE(RIGHT(J82,LEN(J82)-FIND("-",J82))),"OK","KO"),IF(_xlfn.NUMBERVALUE(LEFT(J82,FIND("-",J82)-1))&lt;_xlfn.NUMBERVALUE(RIGHT(J82,LEN(J82)-FIND("-",J82))),"OK","KO")))</f>
        <v>DA GIOCARE</v>
      </c>
    </row>
    <row r="83" spans="1:11" x14ac:dyDescent="0.25">
      <c r="A83" s="1" t="s">
        <v>25</v>
      </c>
      <c r="B83" s="7">
        <v>45613</v>
      </c>
      <c r="C83" s="22" t="str">
        <f>VLOOKUP(WEEKDAY(B83,1),$L$1:$M$7,2,0)</f>
        <v>Domenica</v>
      </c>
      <c r="D83" s="41" t="s">
        <v>140</v>
      </c>
      <c r="E83" s="22" t="s">
        <v>46</v>
      </c>
      <c r="F83" s="22">
        <v>2239</v>
      </c>
      <c r="G83" s="24" t="s">
        <v>31</v>
      </c>
      <c r="H83" s="54" t="s">
        <v>257</v>
      </c>
      <c r="I83" s="24" t="s">
        <v>12</v>
      </c>
      <c r="J83" s="56"/>
      <c r="K83" s="1" t="str">
        <f>IF(J83="","DA GIOCARE",IF(OR(G83="A.DIL. O.A.S.I. LAURA VICUNA",G83="TEKNOSERVICE AREA PRO 2020",G83="AREA PRO 2020",G83="POL.DIL. ATLAVIR",G83="ASD A.S. ALTER 82",G83="ALTER 82 PIOSSASCO ROSSO",G83="ALTER 82 PIOSSASCO BIANCO",G83="BASKET 86 ORBASSANO",G83="ALTER 82 PIOSSASCO",G83="ALTER 82",G83="AREA PRO 2020 BLU",G83="AREA PRO 2020 BIANCO"),IF(_xlfn.NUMBERVALUE(LEFT(J83,FIND("-",J83)-1))&gt;_xlfn.NUMBERVALUE(RIGHT(J83,LEN(J83)-FIND("-",J83))),"OK","KO"),IF(_xlfn.NUMBERVALUE(LEFT(J83,FIND("-",J83)-1))&lt;_xlfn.NUMBERVALUE(RIGHT(J83,LEN(J83)-FIND("-",J83))),"OK","KO")))</f>
        <v>DA GIOCARE</v>
      </c>
    </row>
    <row r="84" spans="1:11" x14ac:dyDescent="0.25">
      <c r="A84" s="1" t="s">
        <v>25</v>
      </c>
      <c r="B84" s="6">
        <v>45613</v>
      </c>
      <c r="C84" s="26" t="str">
        <f>VLOOKUP(WEEKDAY(B84,1),$L$1:$M$7,2,0)</f>
        <v>Domenica</v>
      </c>
      <c r="D84" s="8" t="s">
        <v>272</v>
      </c>
      <c r="E84" s="26" t="s">
        <v>379</v>
      </c>
      <c r="F84" s="26">
        <v>6372</v>
      </c>
      <c r="G84" t="s">
        <v>385</v>
      </c>
      <c r="H84" s="53" t="s">
        <v>31</v>
      </c>
      <c r="I84" s="28" t="s">
        <v>387</v>
      </c>
      <c r="J84" s="55"/>
      <c r="K84" s="1" t="str">
        <f>IF(J84="","DA GIOCARE",IF(OR(G84="A.DIL. O.A.S.I. LAURA VICUNA",G84="TEKNOSERVICE AREA PRO 2020",G84="AREA PRO 2020",G84="POL.DIL. ATLAVIR",G84="ASD A.S. ALTER 82",G84="ALTER 82 PIOSSASCO ROSSO",G84="ALTER 82 PIOSSASCO BIANCO",G84="BASKET 86 ORBASSANO",G84="ALTER 82 PIOSSASCO",G84="ALTER 82",G84="AREA PRO 2020 BLU",G84="AREA PRO 2020 BIANCO"),IF(_xlfn.NUMBERVALUE(LEFT(J84,FIND("-",J84)-1))&gt;_xlfn.NUMBERVALUE(RIGHT(J84,LEN(J84)-FIND("-",J84))),"OK","KO"),IF(_xlfn.NUMBERVALUE(LEFT(J84,FIND("-",J84)-1))&lt;_xlfn.NUMBERVALUE(RIGHT(J84,LEN(J84)-FIND("-",J84))),"OK","KO")))</f>
        <v>DA GIOCARE</v>
      </c>
    </row>
    <row r="85" spans="1:11" x14ac:dyDescent="0.25">
      <c r="A85" s="1" t="s">
        <v>25</v>
      </c>
      <c r="B85" s="36">
        <v>45613</v>
      </c>
      <c r="C85" s="30" t="str">
        <f>VLOOKUP(WEEKDAY(B85,1),$L$1:$M$7,2,0)</f>
        <v>Domenica</v>
      </c>
      <c r="D85" s="39" t="s">
        <v>18</v>
      </c>
      <c r="E85" s="30" t="s">
        <v>55</v>
      </c>
      <c r="F85" s="30">
        <v>176</v>
      </c>
      <c r="G85" s="31" t="s">
        <v>31</v>
      </c>
      <c r="H85" s="57" t="s">
        <v>88</v>
      </c>
      <c r="I85" s="31" t="s">
        <v>85</v>
      </c>
      <c r="J85" s="58"/>
      <c r="K85" s="1" t="str">
        <f>IF(J85="","DA GIOCARE",IF(OR(G85="A.DIL. O.A.S.I. LAURA VICUNA",G85="TEKNOSERVICE AREA PRO 2020",G85="AREA PRO 2020",G85="POL.DIL. ATLAVIR",G85="ASD A.S. ALTER 82",G85="ALTER 82 PIOSSASCO ROSSO",G85="ALTER 82 PIOSSASCO BIANCO",G85="BASKET 86 ORBASSANO",G85="ALTER 82 PIOSSASCO",G85="ALTER 82",G85="AREA PRO 2020 BLU",G85="AREA PRO 2020 BIANCO"),IF(_xlfn.NUMBERVALUE(LEFT(J85,FIND("-",J85)-1))&gt;_xlfn.NUMBERVALUE(RIGHT(J85,LEN(J85)-FIND("-",J85))),"OK","KO"),IF(_xlfn.NUMBERVALUE(LEFT(J85,FIND("-",J85)-1))&lt;_xlfn.NUMBERVALUE(RIGHT(J85,LEN(J85)-FIND("-",J85))),"OK","KO")))</f>
        <v>DA GIOCARE</v>
      </c>
    </row>
    <row r="86" spans="1:11" x14ac:dyDescent="0.25">
      <c r="A86" s="1" t="s">
        <v>25</v>
      </c>
      <c r="B86" s="7">
        <v>45613</v>
      </c>
      <c r="C86" s="22" t="str">
        <f>VLOOKUP(WEEKDAY(B86,1),$L$1:$M$7,2,0)</f>
        <v>Domenica</v>
      </c>
      <c r="D86" s="41" t="s">
        <v>18</v>
      </c>
      <c r="E86" s="22" t="s">
        <v>157</v>
      </c>
      <c r="F86" s="22">
        <v>808</v>
      </c>
      <c r="G86" s="24" t="s">
        <v>158</v>
      </c>
      <c r="H86" s="54" t="s">
        <v>168</v>
      </c>
      <c r="I86" s="24" t="s">
        <v>12</v>
      </c>
      <c r="J86" s="56"/>
      <c r="K86" s="1" t="str">
        <f>IF(J86="","DA GIOCARE",IF(OR(G86="A.DIL. O.A.S.I. LAURA VICUNA",G86="TEKNOSERVICE AREA PRO 2020",G86="AREA PRO 2020",G86="POL.DIL. ATLAVIR",G86="ASD A.S. ALTER 82",G86="ALTER 82 PIOSSASCO ROSSO",G86="ALTER 82 PIOSSASCO BIANCO",G86="BASKET 86 ORBASSANO",G86="ALTER 82 PIOSSASCO",G86="ALTER 82",G86="AREA PRO 2020 BLU",G86="AREA PRO 2020 BIANCO"),IF(_xlfn.NUMBERVALUE(LEFT(J86,FIND("-",J86)-1))&gt;_xlfn.NUMBERVALUE(RIGHT(J86,LEN(J86)-FIND("-",J86))),"OK","KO"),IF(_xlfn.NUMBERVALUE(LEFT(J86,FIND("-",J86)-1))&lt;_xlfn.NUMBERVALUE(RIGHT(J86,LEN(J86)-FIND("-",J86))),"OK","KO")))</f>
        <v>DA GIOCARE</v>
      </c>
    </row>
    <row r="87" spans="1:11" x14ac:dyDescent="0.25">
      <c r="A87" s="43" t="s">
        <v>25</v>
      </c>
      <c r="B87" s="48">
        <v>45613</v>
      </c>
      <c r="C87" s="44" t="str">
        <f>VLOOKUP(WEEKDAY(B87,1),$L$1:$M$7,2,0)</f>
        <v>Domenica</v>
      </c>
      <c r="D87" s="50" t="s">
        <v>334</v>
      </c>
      <c r="E87" s="44" t="s">
        <v>65</v>
      </c>
      <c r="F87" s="46">
        <v>3560</v>
      </c>
      <c r="G87" s="47" t="s">
        <v>31</v>
      </c>
      <c r="H87" s="65" t="s">
        <v>144</v>
      </c>
      <c r="I87" s="47" t="s">
        <v>154</v>
      </c>
      <c r="J87" s="66"/>
      <c r="K87" s="1" t="str">
        <f>IF(J87="","DA GIOCARE",IF(OR(G87="A.DIL. O.A.S.I. LAURA VICUNA",G87="TEKNOSERVICE AREA PRO 2020",G87="AREA PRO 2020",G87="POL.DIL. ATLAVIR",G87="ASD A.S. ALTER 82",G87="ALTER 82 PIOSSASCO ROSSO",G87="ALTER 82 PIOSSASCO BIANCO",G87="BASKET 86 ORBASSANO",G87="ALTER 82 PIOSSASCO",G87="ALTER 82",G87="AREA PRO 2020 BLU",G87="AREA PRO 2020 BIANCO"),IF(_xlfn.NUMBERVALUE(LEFT(J87,FIND("-",J87)-1))&gt;_xlfn.NUMBERVALUE(RIGHT(J87,LEN(J87)-FIND("-",J87))),"OK","KO"),IF(_xlfn.NUMBERVALUE(LEFT(J87,FIND("-",J87)-1))&lt;_xlfn.NUMBERVALUE(RIGHT(J87,LEN(J87)-FIND("-",J87))),"OK","KO")))</f>
        <v>DA GIOCARE</v>
      </c>
    </row>
    <row r="88" spans="1:11" x14ac:dyDescent="0.25">
      <c r="A88" s="1" t="s">
        <v>25</v>
      </c>
      <c r="B88" s="7">
        <v>45614</v>
      </c>
      <c r="C88" s="22" t="str">
        <f>VLOOKUP(WEEKDAY(B88,1),$L$1:$M$7,2,0)</f>
        <v>Lunedì</v>
      </c>
      <c r="D88" s="41" t="s">
        <v>151</v>
      </c>
      <c r="E88" s="22" t="s">
        <v>250</v>
      </c>
      <c r="F88" s="22">
        <v>1794</v>
      </c>
      <c r="G88" s="24" t="s">
        <v>31</v>
      </c>
      <c r="H88" s="54" t="s">
        <v>82</v>
      </c>
      <c r="I88" s="24" t="s">
        <v>12</v>
      </c>
      <c r="J88" s="56"/>
      <c r="K88" s="1" t="str">
        <f>IF(J88="","DA GIOCARE",IF(OR(G88="A.DIL. O.A.S.I. LAURA VICUNA",G88="TEKNOSERVICE AREA PRO 2020",G88="AREA PRO 2020",G88="POL.DIL. ATLAVIR",G88="ASD A.S. ALTER 82",G88="ALTER 82 PIOSSASCO ROSSO",G88="ALTER 82 PIOSSASCO BIANCO",G88="BASKET 86 ORBASSANO",G88="ALTER 82 PIOSSASCO",G88="ALTER 82",G88="AREA PRO 2020 BLU",G88="AREA PRO 2020 BIANCO"),IF(_xlfn.NUMBERVALUE(LEFT(J88,FIND("-",J88)-1))&gt;_xlfn.NUMBERVALUE(RIGHT(J88,LEN(J88)-FIND("-",J88))),"OK","KO"),IF(_xlfn.NUMBERVALUE(LEFT(J88,FIND("-",J88)-1))&lt;_xlfn.NUMBERVALUE(RIGHT(J88,LEN(J88)-FIND("-",J88))),"OK","KO")))</f>
        <v>DA GIOCARE</v>
      </c>
    </row>
    <row r="89" spans="1:11" x14ac:dyDescent="0.25">
      <c r="A89" s="1" t="s">
        <v>25</v>
      </c>
      <c r="B89" s="63">
        <v>45614</v>
      </c>
      <c r="C89" s="46" t="str">
        <f>VLOOKUP(WEEKDAY(B89,1),$L$1:$M$7,2,0)</f>
        <v>Lunedì</v>
      </c>
      <c r="D89" s="64" t="s">
        <v>151</v>
      </c>
      <c r="E89" s="44" t="s">
        <v>377</v>
      </c>
      <c r="F89" s="46">
        <v>5209</v>
      </c>
      <c r="G89" s="47" t="s">
        <v>31</v>
      </c>
      <c r="H89" s="65" t="s">
        <v>351</v>
      </c>
      <c r="I89" s="47" t="s">
        <v>154</v>
      </c>
      <c r="J89" s="66"/>
      <c r="K89" s="1" t="str">
        <f>IF(J89="","DA GIOCARE",IF(OR(G89="A.DIL. O.A.S.I. LAURA VICUNA",G89="TEKNOSERVICE AREA PRO 2020",G89="AREA PRO 2020",G89="POL.DIL. ATLAVIR",G89="ASD A.S. ALTER 82",G89="ALTER 82 PIOSSASCO ROSSO",G89="ALTER 82 PIOSSASCO BIANCO",G89="BASKET 86 ORBASSANO",G89="ALTER 82 PIOSSASCO",G89="ALTER 82",G89="AREA PRO 2020 BLU",G89="AREA PRO 2020 BIANCO"),IF(_xlfn.NUMBERVALUE(LEFT(J89,FIND("-",J89)-1))&gt;_xlfn.NUMBERVALUE(RIGHT(J89,LEN(J89)-FIND("-",J89))),"OK","KO"),IF(_xlfn.NUMBERVALUE(LEFT(J89,FIND("-",J89)-1))&lt;_xlfn.NUMBERVALUE(RIGHT(J89,LEN(J89)-FIND("-",J89))),"OK","KO")))</f>
        <v>DA GIOCARE</v>
      </c>
    </row>
    <row r="90" spans="1:11" x14ac:dyDescent="0.25">
      <c r="A90" s="1" t="s">
        <v>25</v>
      </c>
      <c r="B90" s="63">
        <v>45616</v>
      </c>
      <c r="C90" s="44" t="str">
        <f>VLOOKUP(WEEKDAY(B90,1),$L$1:$M$7,2,0)</f>
        <v>Mercoledì</v>
      </c>
      <c r="D90" s="50" t="s">
        <v>151</v>
      </c>
      <c r="E90" s="44" t="s">
        <v>326</v>
      </c>
      <c r="F90" s="46">
        <v>3160</v>
      </c>
      <c r="G90" s="47" t="s">
        <v>31</v>
      </c>
      <c r="H90" s="65" t="s">
        <v>325</v>
      </c>
      <c r="I90" s="47" t="s">
        <v>154</v>
      </c>
      <c r="J90" s="66"/>
      <c r="K90" s="1" t="str">
        <f>IF(J90="","DA GIOCARE",IF(OR(G90="A.DIL. O.A.S.I. LAURA VICUNA",G90="TEKNOSERVICE AREA PRO 2020",G90="AREA PRO 2020",G90="POL.DIL. ATLAVIR",G90="ASD A.S. ALTER 82",G90="ALTER 82 PIOSSASCO ROSSO",G90="ALTER 82 PIOSSASCO BIANCO",G90="BASKET 86 ORBASSANO",G90="ALTER 82 PIOSSASCO",G90="ALTER 82",G90="AREA PRO 2020 BLU",G90="AREA PRO 2020 BIANCO"),IF(_xlfn.NUMBERVALUE(LEFT(J90,FIND("-",J90)-1))&gt;_xlfn.NUMBERVALUE(RIGHT(J90,LEN(J90)-FIND("-",J90))),"OK","KO"),IF(_xlfn.NUMBERVALUE(LEFT(J90,FIND("-",J90)-1))&lt;_xlfn.NUMBERVALUE(RIGHT(J90,LEN(J90)-FIND("-",J90))),"OK","KO")))</f>
        <v>DA GIOCARE</v>
      </c>
    </row>
    <row r="91" spans="1:11" x14ac:dyDescent="0.25">
      <c r="A91" s="1" t="s">
        <v>25</v>
      </c>
      <c r="B91" s="70">
        <v>45619</v>
      </c>
      <c r="C91" s="73" t="str">
        <f>VLOOKUP(WEEKDAY(B91,1),$L$1:$M$7,2,0)</f>
        <v>Sabato</v>
      </c>
      <c r="D91" s="61" t="s">
        <v>140</v>
      </c>
      <c r="E91" s="22" t="s">
        <v>339</v>
      </c>
      <c r="F91" s="22">
        <v>3770</v>
      </c>
      <c r="G91" s="24" t="s">
        <v>31</v>
      </c>
      <c r="H91" s="54" t="s">
        <v>336</v>
      </c>
      <c r="I91" s="24" t="s">
        <v>12</v>
      </c>
      <c r="J91" s="56"/>
      <c r="K91" s="1" t="str">
        <f>IF(J91="","DA GIOCARE",IF(OR(G91="A.DIL. O.A.S.I. LAURA VICUNA",G91="TEKNOSERVICE AREA PRO 2020",G91="AREA PRO 2020",G91="POL.DIL. ATLAVIR",G91="ASD A.S. ALTER 82",G91="ALTER 82 PIOSSASCO ROSSO",G91="ALTER 82 PIOSSASCO BIANCO",G91="BASKET 86 ORBASSANO",G91="ALTER 82 PIOSSASCO",G91="ALTER 82",G91="AREA PRO 2020 BLU",G91="AREA PRO 2020 BIANCO"),IF(_xlfn.NUMBERVALUE(LEFT(J91,FIND("-",J91)-1))&gt;_xlfn.NUMBERVALUE(RIGHT(J91,LEN(J91)-FIND("-",J91))),"OK","KO"),IF(_xlfn.NUMBERVALUE(LEFT(J91,FIND("-",J91)-1))&lt;_xlfn.NUMBERVALUE(RIGHT(J91,LEN(J91)-FIND("-",J91))),"OK","KO")))</f>
        <v>DA GIOCARE</v>
      </c>
    </row>
    <row r="92" spans="1:11" x14ac:dyDescent="0.25">
      <c r="A92" s="1" t="s">
        <v>25</v>
      </c>
      <c r="B92" s="6">
        <v>45620</v>
      </c>
      <c r="C92" s="26" t="str">
        <f>VLOOKUP(WEEKDAY(B92,1),$L$1:$M$7,2,0)</f>
        <v>Domenica</v>
      </c>
      <c r="D92" s="8" t="s">
        <v>270</v>
      </c>
      <c r="E92" s="26" t="s">
        <v>46</v>
      </c>
      <c r="F92" s="26">
        <v>2240</v>
      </c>
      <c r="G92" s="28" t="s">
        <v>258</v>
      </c>
      <c r="H92" s="53" t="s">
        <v>31</v>
      </c>
      <c r="I92" s="28" t="s">
        <v>259</v>
      </c>
      <c r="J92" s="55"/>
      <c r="K92" s="1" t="str">
        <f>IF(J92="","DA GIOCARE",IF(OR(G92="A.DIL. O.A.S.I. LAURA VICUNA",G92="TEKNOSERVICE AREA PRO 2020",G92="AREA PRO 2020",G92="POL.DIL. ATLAVIR",G92="ASD A.S. ALTER 82",G92="ALTER 82 PIOSSASCO ROSSO",G92="ALTER 82 PIOSSASCO BIANCO",G92="BASKET 86 ORBASSANO",G92="ALTER 82 PIOSSASCO",G92="ALTER 82",G92="AREA PRO 2020 BLU",G92="AREA PRO 2020 BIANCO"),IF(_xlfn.NUMBERVALUE(LEFT(J92,FIND("-",J92)-1))&gt;_xlfn.NUMBERVALUE(RIGHT(J92,LEN(J92)-FIND("-",J92))),"OK","KO"),IF(_xlfn.NUMBERVALUE(LEFT(J92,FIND("-",J92)-1))&lt;_xlfn.NUMBERVALUE(RIGHT(J92,LEN(J92)-FIND("-",J92))),"OK","KO")))</f>
        <v>DA GIOCARE</v>
      </c>
    </row>
    <row r="93" spans="1:11" x14ac:dyDescent="0.25">
      <c r="A93" s="1" t="s">
        <v>25</v>
      </c>
      <c r="B93" s="6">
        <v>45620</v>
      </c>
      <c r="C93" s="26" t="str">
        <f>VLOOKUP(WEEKDAY(B93,1),$L$1:$M$7,2,0)</f>
        <v>Domenica</v>
      </c>
      <c r="D93" s="8" t="s">
        <v>270</v>
      </c>
      <c r="E93" s="26" t="s">
        <v>379</v>
      </c>
      <c r="F93" s="26">
        <v>6378</v>
      </c>
      <c r="G93" s="28" t="s">
        <v>381</v>
      </c>
      <c r="H93" s="53" t="s">
        <v>31</v>
      </c>
      <c r="I93" s="28" t="s">
        <v>388</v>
      </c>
      <c r="J93" s="55"/>
      <c r="K93" s="1" t="str">
        <f>IF(J93="","DA GIOCARE",IF(OR(G93="A.DIL. O.A.S.I. LAURA VICUNA",G93="TEKNOSERVICE AREA PRO 2020",G93="AREA PRO 2020",G93="POL.DIL. ATLAVIR",G93="ASD A.S. ALTER 82",G93="ALTER 82 PIOSSASCO ROSSO",G93="ALTER 82 PIOSSASCO BIANCO",G93="BASKET 86 ORBASSANO",G93="ALTER 82 PIOSSASCO",G93="ALTER 82",G93="AREA PRO 2020 BLU",G93="AREA PRO 2020 BIANCO"),IF(_xlfn.NUMBERVALUE(LEFT(J93,FIND("-",J93)-1))&gt;_xlfn.NUMBERVALUE(RIGHT(J93,LEN(J93)-FIND("-",J93))),"OK","KO"),IF(_xlfn.NUMBERVALUE(LEFT(J93,FIND("-",J93)-1))&lt;_xlfn.NUMBERVALUE(RIGHT(J93,LEN(J93)-FIND("-",J93))),"OK","KO")))</f>
        <v>DA GIOCARE</v>
      </c>
    </row>
    <row r="94" spans="1:11" x14ac:dyDescent="0.25">
      <c r="A94" s="43" t="s">
        <v>25</v>
      </c>
      <c r="B94" s="7">
        <v>45620</v>
      </c>
      <c r="C94" s="22" t="str">
        <f>VLOOKUP(WEEKDAY(B94,1),$L$1:$M$7,2,0)</f>
        <v>Domenica</v>
      </c>
      <c r="D94" s="61" t="s">
        <v>45</v>
      </c>
      <c r="E94" s="22" t="s">
        <v>60</v>
      </c>
      <c r="F94" s="22">
        <v>1472</v>
      </c>
      <c r="G94" s="24" t="s">
        <v>31</v>
      </c>
      <c r="H94" s="54" t="s">
        <v>146</v>
      </c>
      <c r="I94" s="62" t="s">
        <v>12</v>
      </c>
      <c r="J94" s="56"/>
      <c r="K94" s="1" t="str">
        <f>IF(J94="","DA GIOCARE",IF(OR(G94="A.DIL. O.A.S.I. LAURA VICUNA",G94="TEKNOSERVICE AREA PRO 2020",G94="AREA PRO 2020",G94="POL.DIL. ATLAVIR",G94="ASD A.S. ALTER 82",G94="ALTER 82 PIOSSASCO ROSSO",G94="ALTER 82 PIOSSASCO BIANCO",G94="BASKET 86 ORBASSANO",G94="ALTER 82 PIOSSASCO",G94="ALTER 82",G94="AREA PRO 2020 BLU",G94="AREA PRO 2020 BIANCO"),IF(_xlfn.NUMBERVALUE(LEFT(J94,FIND("-",J94)-1))&gt;_xlfn.NUMBERVALUE(RIGHT(J94,LEN(J94)-FIND("-",J94))),"OK","KO"),IF(_xlfn.NUMBERVALUE(LEFT(J94,FIND("-",J94)-1))&lt;_xlfn.NUMBERVALUE(RIGHT(J94,LEN(J94)-FIND("-",J94))),"OK","KO")))</f>
        <v>DA GIOCARE</v>
      </c>
    </row>
    <row r="95" spans="1:11" x14ac:dyDescent="0.25">
      <c r="A95" s="1" t="s">
        <v>25</v>
      </c>
      <c r="B95" s="7">
        <v>45620</v>
      </c>
      <c r="C95" s="22" t="str">
        <f>VLOOKUP(WEEKDAY(B95,1),$L$1:$M$7,2,0)</f>
        <v>Domenica</v>
      </c>
      <c r="D95" s="41" t="s">
        <v>140</v>
      </c>
      <c r="E95" s="22" t="s">
        <v>70</v>
      </c>
      <c r="F95" s="22">
        <v>2726</v>
      </c>
      <c r="G95" s="24" t="s">
        <v>31</v>
      </c>
      <c r="H95" s="54" t="s">
        <v>162</v>
      </c>
      <c r="I95" s="24" t="s">
        <v>12</v>
      </c>
      <c r="J95" s="56"/>
      <c r="K95" s="1" t="str">
        <f>IF(J95="","DA GIOCARE",IF(OR(G95="A.DIL. O.A.S.I. LAURA VICUNA",G95="TEKNOSERVICE AREA PRO 2020",G95="AREA PRO 2020",G95="POL.DIL. ATLAVIR",G95="ASD A.S. ALTER 82",G95="ALTER 82 PIOSSASCO ROSSO",G95="ALTER 82 PIOSSASCO BIANCO",G95="BASKET 86 ORBASSANO",G95="ALTER 82 PIOSSASCO",G95="ALTER 82",G95="AREA PRO 2020 BLU",G95="AREA PRO 2020 BIANCO"),IF(_xlfn.NUMBERVALUE(LEFT(J95,FIND("-",J95)-1))&gt;_xlfn.NUMBERVALUE(RIGHT(J95,LEN(J95)-FIND("-",J95))),"OK","KO"),IF(_xlfn.NUMBERVALUE(LEFT(J95,FIND("-",J95)-1))&lt;_xlfn.NUMBERVALUE(RIGHT(J95,LEN(J95)-FIND("-",J95))),"OK","KO")))</f>
        <v>DA GIOCARE</v>
      </c>
    </row>
    <row r="96" spans="1:11" x14ac:dyDescent="0.25">
      <c r="A96" s="1" t="s">
        <v>25</v>
      </c>
      <c r="B96" s="48">
        <v>45620</v>
      </c>
      <c r="C96" s="44" t="str">
        <f>VLOOKUP(WEEKDAY(B96,1),$L$1:$M$7,2,0)</f>
        <v>Domenica</v>
      </c>
      <c r="D96" s="50" t="s">
        <v>335</v>
      </c>
      <c r="E96" s="44" t="s">
        <v>378</v>
      </c>
      <c r="F96" s="46">
        <v>5395</v>
      </c>
      <c r="G96" s="47" t="s">
        <v>158</v>
      </c>
      <c r="H96" s="65" t="s">
        <v>370</v>
      </c>
      <c r="I96" s="47" t="s">
        <v>154</v>
      </c>
      <c r="J96" s="66"/>
      <c r="K96" s="1" t="str">
        <f>IF(J96="","DA GIOCARE",IF(OR(G96="A.DIL. O.A.S.I. LAURA VICUNA",G96="TEKNOSERVICE AREA PRO 2020",G96="AREA PRO 2020",G96="POL.DIL. ATLAVIR",G96="ASD A.S. ALTER 82",G96="ALTER 82 PIOSSASCO ROSSO",G96="ALTER 82 PIOSSASCO BIANCO",G96="BASKET 86 ORBASSANO",G96="ALTER 82 PIOSSASCO",G96="ALTER 82",G96="AREA PRO 2020 BLU",G96="AREA PRO 2020 BIANCO"),IF(_xlfn.NUMBERVALUE(LEFT(J96,FIND("-",J96)-1))&gt;_xlfn.NUMBERVALUE(RIGHT(J96,LEN(J96)-FIND("-",J96))),"OK","KO"),IF(_xlfn.NUMBERVALUE(LEFT(J96,FIND("-",J96)-1))&lt;_xlfn.NUMBERVALUE(RIGHT(J96,LEN(J96)-FIND("-",J96))),"OK","KO")))</f>
        <v>DA GIOCARE</v>
      </c>
    </row>
    <row r="97" spans="1:11" x14ac:dyDescent="0.25">
      <c r="A97" s="1" t="s">
        <v>25</v>
      </c>
      <c r="B97" s="6">
        <v>45620</v>
      </c>
      <c r="C97" s="26" t="str">
        <f>VLOOKUP(WEEKDAY(B97,1),$L$1:$M$7,2,0)</f>
        <v>Domenica</v>
      </c>
      <c r="D97" s="8" t="s">
        <v>335</v>
      </c>
      <c r="E97" s="26" t="s">
        <v>415</v>
      </c>
      <c r="F97" s="26">
        <v>24314</v>
      </c>
      <c r="G97" s="28" t="s">
        <v>412</v>
      </c>
      <c r="H97" s="53" t="s">
        <v>31</v>
      </c>
      <c r="I97" s="28" t="s">
        <v>416</v>
      </c>
      <c r="J97" s="55"/>
      <c r="K97" s="1" t="str">
        <f>IF(J97="","DA GIOCARE",IF(OR(G97="A.DIL. O.A.S.I. LAURA VICUNA",G97="TEKNOSERVICE AREA PRO 2020",G97="AREA PRO 2020",G97="POL.DIL. ATLAVIR",G97="ASD A.S. ALTER 82",G97="ALTER 82 PIOSSASCO ROSSO",G97="ALTER 82 PIOSSASCO BIANCO",G97="BASKET 86 ORBASSANO",G97="ALTER 82 PIOSSASCO",G97="ALTER 82",G97="AREA PRO 2020 BLU",G97="AREA PRO 2020 BIANCO"),IF(_xlfn.NUMBERVALUE(LEFT(J97,FIND("-",J97)-1))&gt;_xlfn.NUMBERVALUE(RIGHT(J97,LEN(J97)-FIND("-",J97))),"OK","KO"),IF(_xlfn.NUMBERVALUE(LEFT(J97,FIND("-",J97)-1))&lt;_xlfn.NUMBERVALUE(RIGHT(J97,LEN(J97)-FIND("-",J97))),"OK","KO")))</f>
        <v>DA GIOCARE</v>
      </c>
    </row>
    <row r="98" spans="1:11" x14ac:dyDescent="0.25">
      <c r="A98" s="1" t="s">
        <v>25</v>
      </c>
      <c r="B98" s="6">
        <v>45620</v>
      </c>
      <c r="C98" s="26" t="str">
        <f>VLOOKUP(WEEKDAY(B98,1),$L$1:$M$7,2,0)</f>
        <v>Domenica</v>
      </c>
      <c r="D98" s="8" t="s">
        <v>18</v>
      </c>
      <c r="E98" s="26" t="s">
        <v>55</v>
      </c>
      <c r="F98" s="26">
        <v>187</v>
      </c>
      <c r="G98" s="28" t="s">
        <v>89</v>
      </c>
      <c r="H98" s="53" t="s">
        <v>31</v>
      </c>
      <c r="I98" s="28" t="s">
        <v>69</v>
      </c>
      <c r="J98" s="55"/>
      <c r="K98" s="1" t="str">
        <f>IF(J98="","DA GIOCARE",IF(OR(G98="A.DIL. O.A.S.I. LAURA VICUNA",G98="TEKNOSERVICE AREA PRO 2020",G98="AREA PRO 2020",G98="POL.DIL. ATLAVIR",G98="ASD A.S. ALTER 82",G98="ALTER 82 PIOSSASCO ROSSO",G98="ALTER 82 PIOSSASCO BIANCO",G98="BASKET 86 ORBASSANO",G98="ALTER 82 PIOSSASCO",G98="ALTER 82",G98="AREA PRO 2020 BLU",G98="AREA PRO 2020 BIANCO"),IF(_xlfn.NUMBERVALUE(LEFT(J98,FIND("-",J98)-1))&gt;_xlfn.NUMBERVALUE(RIGHT(J98,LEN(J98)-FIND("-",J98))),"OK","KO"),IF(_xlfn.NUMBERVALUE(LEFT(J98,FIND("-",J98)-1))&lt;_xlfn.NUMBERVALUE(RIGHT(J98,LEN(J98)-FIND("-",J98))),"OK","KO")))</f>
        <v>DA GIOCARE</v>
      </c>
    </row>
    <row r="99" spans="1:11" x14ac:dyDescent="0.25">
      <c r="A99" s="1" t="s">
        <v>25</v>
      </c>
      <c r="B99" s="7">
        <v>45620</v>
      </c>
      <c r="C99" s="22" t="str">
        <f>VLOOKUP(WEEKDAY(B99,1),$L$1:$M$7,2,0)</f>
        <v>Domenica</v>
      </c>
      <c r="D99" s="41" t="s">
        <v>18</v>
      </c>
      <c r="E99" s="22" t="s">
        <v>61</v>
      </c>
      <c r="F99" s="22">
        <v>340</v>
      </c>
      <c r="G99" s="24" t="s">
        <v>31</v>
      </c>
      <c r="H99" s="54" t="s">
        <v>33</v>
      </c>
      <c r="I99" s="24" t="s">
        <v>12</v>
      </c>
      <c r="J99" s="56"/>
      <c r="K99" s="1" t="str">
        <f>IF(J99="","DA GIOCARE",IF(OR(G99="A.DIL. O.A.S.I. LAURA VICUNA",G99="TEKNOSERVICE AREA PRO 2020",G99="AREA PRO 2020",G99="POL.DIL. ATLAVIR",G99="ASD A.S. ALTER 82",G99="ALTER 82 PIOSSASCO ROSSO",G99="ALTER 82 PIOSSASCO BIANCO",G99="BASKET 86 ORBASSANO",G99="ALTER 82 PIOSSASCO",G99="ALTER 82",G99="AREA PRO 2020 BLU",G99="AREA PRO 2020 BIANCO"),IF(_xlfn.NUMBERVALUE(LEFT(J99,FIND("-",J99)-1))&gt;_xlfn.NUMBERVALUE(RIGHT(J99,LEN(J99)-FIND("-",J99))),"OK","KO"),IF(_xlfn.NUMBERVALUE(LEFT(J99,FIND("-",J99)-1))&lt;_xlfn.NUMBERVALUE(RIGHT(J99,LEN(J99)-FIND("-",J99))),"OK","KO")))</f>
        <v>DA GIOCARE</v>
      </c>
    </row>
    <row r="100" spans="1:11" x14ac:dyDescent="0.25">
      <c r="A100" s="43" t="s">
        <v>25</v>
      </c>
      <c r="B100" s="6">
        <v>45620</v>
      </c>
      <c r="C100" s="26" t="str">
        <f>VLOOKUP(WEEKDAY(B100,1),$L$1:$M$7,2,0)</f>
        <v>Domenica</v>
      </c>
      <c r="D100" s="8" t="s">
        <v>18</v>
      </c>
      <c r="E100" s="26" t="s">
        <v>65</v>
      </c>
      <c r="F100" s="26">
        <v>3567</v>
      </c>
      <c r="G100" s="28" t="s">
        <v>82</v>
      </c>
      <c r="H100" s="53" t="s">
        <v>31</v>
      </c>
      <c r="I100" s="28" t="s">
        <v>27</v>
      </c>
      <c r="J100" s="55"/>
      <c r="K100" s="1" t="str">
        <f>IF(J100="","DA GIOCARE",IF(OR(G100="A.DIL. O.A.S.I. LAURA VICUNA",G100="TEKNOSERVICE AREA PRO 2020",G100="AREA PRO 2020",G100="POL.DIL. ATLAVIR",G100="ASD A.S. ALTER 82",G100="ALTER 82 PIOSSASCO ROSSO",G100="ALTER 82 PIOSSASCO BIANCO",G100="BASKET 86 ORBASSANO",G100="ALTER 82 PIOSSASCO",G100="ALTER 82",G100="AREA PRO 2020 BLU",G100="AREA PRO 2020 BIANCO"),IF(_xlfn.NUMBERVALUE(LEFT(J100,FIND("-",J100)-1))&gt;_xlfn.NUMBERVALUE(RIGHT(J100,LEN(J100)-FIND("-",J100))),"OK","KO"),IF(_xlfn.NUMBERVALUE(LEFT(J100,FIND("-",J100)-1))&lt;_xlfn.NUMBERVALUE(RIGHT(J100,LEN(J100)-FIND("-",J100))),"OK","KO")))</f>
        <v>DA GIOCARE</v>
      </c>
    </row>
    <row r="101" spans="1:11" x14ac:dyDescent="0.25">
      <c r="A101" s="1" t="s">
        <v>25</v>
      </c>
      <c r="B101" s="6">
        <v>45620</v>
      </c>
      <c r="C101" s="26" t="str">
        <f>VLOOKUP(WEEKDAY(B101,1),$L$1:$M$7,2,0)</f>
        <v>Domenica</v>
      </c>
      <c r="D101" s="8" t="s">
        <v>17</v>
      </c>
      <c r="E101" s="26" t="s">
        <v>157</v>
      </c>
      <c r="F101" s="26">
        <v>813</v>
      </c>
      <c r="G101" s="28" t="s">
        <v>162</v>
      </c>
      <c r="H101" s="53" t="s">
        <v>158</v>
      </c>
      <c r="I101" s="28" t="s">
        <v>180</v>
      </c>
      <c r="J101" s="55"/>
      <c r="K101" s="1" t="str">
        <f>IF(J101="","DA GIOCARE",IF(OR(G101="A.DIL. O.A.S.I. LAURA VICUNA",G101="TEKNOSERVICE AREA PRO 2020",G101="AREA PRO 2020",G101="POL.DIL. ATLAVIR",G101="ASD A.S. ALTER 82",G101="ALTER 82 PIOSSASCO ROSSO",G101="ALTER 82 PIOSSASCO BIANCO",G101="BASKET 86 ORBASSANO",G101="ALTER 82 PIOSSASCO",G101="ALTER 82",G101="AREA PRO 2020 BLU",G101="AREA PRO 2020 BIANCO"),IF(_xlfn.NUMBERVALUE(LEFT(J101,FIND("-",J101)-1))&gt;_xlfn.NUMBERVALUE(RIGHT(J101,LEN(J101)-FIND("-",J101))),"OK","KO"),IF(_xlfn.NUMBERVALUE(LEFT(J101,FIND("-",J101)-1))&lt;_xlfn.NUMBERVALUE(RIGHT(J101,LEN(J101)-FIND("-",J101))),"OK","KO")))</f>
        <v>DA GIOCARE</v>
      </c>
    </row>
    <row r="102" spans="1:11" x14ac:dyDescent="0.25">
      <c r="A102" s="1" t="s">
        <v>25</v>
      </c>
      <c r="B102" s="48">
        <v>45620</v>
      </c>
      <c r="C102" s="44" t="str">
        <f>VLOOKUP(WEEKDAY(B102,1),$L$1:$M$7,2,0)</f>
        <v>Domenica</v>
      </c>
      <c r="D102" s="50" t="s">
        <v>151</v>
      </c>
      <c r="E102" s="44" t="s">
        <v>422</v>
      </c>
      <c r="F102" s="46">
        <v>7412</v>
      </c>
      <c r="G102" s="47" t="s">
        <v>423</v>
      </c>
      <c r="H102" s="65" t="s">
        <v>163</v>
      </c>
      <c r="I102" s="47" t="s">
        <v>154</v>
      </c>
      <c r="J102" s="66"/>
      <c r="K102" s="1" t="str">
        <f>IF(J102="","DA GIOCARE",IF(OR(G102="A.DIL. O.A.S.I. LAURA VICUNA",G102="TEKNOSERVICE AREA PRO 2020",G102="AREA PRO 2020",G102="POL.DIL. ATLAVIR",G102="ASD A.S. ALTER 82",G102="ALTER 82 PIOSSASCO ROSSO",G102="ALTER 82 PIOSSASCO BIANCO",G102="BASKET 86 ORBASSANO",G102="ALTER 82 PIOSSASCO",G102="ALTER 82",G102="AREA PRO 2020 BLU",G102="AREA PRO 2020 BIANCO"),IF(_xlfn.NUMBERVALUE(LEFT(J102,FIND("-",J102)-1))&gt;_xlfn.NUMBERVALUE(RIGHT(J102,LEN(J102)-FIND("-",J102))),"OK","KO"),IF(_xlfn.NUMBERVALUE(LEFT(J102,FIND("-",J102)-1))&lt;_xlfn.NUMBERVALUE(RIGHT(J102,LEN(J102)-FIND("-",J102))),"OK","KO")))</f>
        <v>DA GIOCARE</v>
      </c>
    </row>
    <row r="103" spans="1:11" x14ac:dyDescent="0.25">
      <c r="A103" s="1" t="s">
        <v>25</v>
      </c>
      <c r="B103" s="7">
        <v>45621</v>
      </c>
      <c r="C103" s="22" t="str">
        <f>VLOOKUP(WEEKDAY(B103,1),$L$1:$M$7,2,0)</f>
        <v>Lunedì</v>
      </c>
      <c r="D103" s="41" t="s">
        <v>151</v>
      </c>
      <c r="E103" s="22" t="s">
        <v>250</v>
      </c>
      <c r="F103" s="22">
        <v>1795</v>
      </c>
      <c r="G103" s="24" t="s">
        <v>31</v>
      </c>
      <c r="H103" s="54" t="s">
        <v>251</v>
      </c>
      <c r="I103" s="24" t="s">
        <v>12</v>
      </c>
      <c r="J103" s="56"/>
      <c r="K103" s="1" t="str">
        <f>IF(J103="","DA GIOCARE",IF(OR(G103="A.DIL. O.A.S.I. LAURA VICUNA",G103="TEKNOSERVICE AREA PRO 2020",G103="AREA PRO 2020",G103="POL.DIL. ATLAVIR",G103="ASD A.S. ALTER 82",G103="ALTER 82 PIOSSASCO ROSSO",G103="ALTER 82 PIOSSASCO BIANCO",G103="BASKET 86 ORBASSANO",G103="ALTER 82 PIOSSASCO",G103="ALTER 82",G103="AREA PRO 2020 BLU",G103="AREA PRO 2020 BIANCO"),IF(_xlfn.NUMBERVALUE(LEFT(J103,FIND("-",J103)-1))&gt;_xlfn.NUMBERVALUE(RIGHT(J103,LEN(J103)-FIND("-",J103))),"OK","KO"),IF(_xlfn.NUMBERVALUE(LEFT(J103,FIND("-",J103)-1))&lt;_xlfn.NUMBERVALUE(RIGHT(J103,LEN(J103)-FIND("-",J103))),"OK","KO")))</f>
        <v>DA GIOCARE</v>
      </c>
    </row>
    <row r="104" spans="1:11" x14ac:dyDescent="0.25">
      <c r="A104" s="1" t="s">
        <v>25</v>
      </c>
      <c r="B104" s="59">
        <v>45624</v>
      </c>
      <c r="C104" s="26" t="str">
        <f>VLOOKUP(WEEKDAY(B104,1),$L$1:$M$7,2,0)</f>
        <v>Giovedì</v>
      </c>
      <c r="D104" s="60" t="s">
        <v>32</v>
      </c>
      <c r="E104" s="26" t="s">
        <v>67</v>
      </c>
      <c r="F104" s="26">
        <v>2334</v>
      </c>
      <c r="G104" s="28" t="s">
        <v>42</v>
      </c>
      <c r="H104" s="53" t="s">
        <v>31</v>
      </c>
      <c r="I104" s="28" t="s">
        <v>43</v>
      </c>
      <c r="J104" s="55"/>
      <c r="K104" s="1" t="str">
        <f>IF(J104="","DA GIOCARE",IF(OR(G104="A.DIL. O.A.S.I. LAURA VICUNA",G104="TEKNOSERVICE AREA PRO 2020",G104="AREA PRO 2020",G104="POL.DIL. ATLAVIR",G104="ASD A.S. ALTER 82",G104="ALTER 82 PIOSSASCO ROSSO",G104="ALTER 82 PIOSSASCO BIANCO",G104="BASKET 86 ORBASSANO",G104="ALTER 82 PIOSSASCO",G104="ALTER 82",G104="AREA PRO 2020 BLU",G104="AREA PRO 2020 BIANCO"),IF(_xlfn.NUMBERVALUE(LEFT(J104,FIND("-",J104)-1))&gt;_xlfn.NUMBERVALUE(RIGHT(J104,LEN(J104)-FIND("-",J104))),"OK","KO"),IF(_xlfn.NUMBERVALUE(LEFT(J104,FIND("-",J104)-1))&lt;_xlfn.NUMBERVALUE(RIGHT(J104,LEN(J104)-FIND("-",J104))),"OK","KO")))</f>
        <v>DA GIOCARE</v>
      </c>
    </row>
    <row r="105" spans="1:11" x14ac:dyDescent="0.25">
      <c r="A105" s="43" t="s">
        <v>25</v>
      </c>
      <c r="B105" s="48">
        <v>45624</v>
      </c>
      <c r="C105" s="44" t="str">
        <f>VLOOKUP(WEEKDAY(B105,1),$L$1:$M$7,2,0)</f>
        <v>Giovedì</v>
      </c>
      <c r="D105" s="50" t="s">
        <v>151</v>
      </c>
      <c r="E105" s="44" t="s">
        <v>326</v>
      </c>
      <c r="F105" s="46">
        <v>3186</v>
      </c>
      <c r="G105" s="47" t="s">
        <v>31</v>
      </c>
      <c r="H105" s="65" t="s">
        <v>146</v>
      </c>
      <c r="I105" s="47" t="s">
        <v>154</v>
      </c>
      <c r="J105" s="66"/>
      <c r="K105" s="1" t="str">
        <f>IF(J105="","DA GIOCARE",IF(OR(G105="A.DIL. O.A.S.I. LAURA VICUNA",G105="TEKNOSERVICE AREA PRO 2020",G105="AREA PRO 2020",G105="POL.DIL. ATLAVIR",G105="ASD A.S. ALTER 82",G105="ALTER 82 PIOSSASCO ROSSO",G105="ALTER 82 PIOSSASCO BIANCO",G105="BASKET 86 ORBASSANO",G105="ALTER 82 PIOSSASCO",G105="ALTER 82",G105="AREA PRO 2020 BLU",G105="AREA PRO 2020 BIANCO"),IF(_xlfn.NUMBERVALUE(LEFT(J105,FIND("-",J105)-1))&gt;_xlfn.NUMBERVALUE(RIGHT(J105,LEN(J105)-FIND("-",J105))),"OK","KO"),IF(_xlfn.NUMBERVALUE(LEFT(J105,FIND("-",J105)-1))&lt;_xlfn.NUMBERVALUE(RIGHT(J105,LEN(J105)-FIND("-",J105))),"OK","KO")))</f>
        <v>DA GIOCARE</v>
      </c>
    </row>
    <row r="106" spans="1:11" x14ac:dyDescent="0.25">
      <c r="A106" s="1" t="s">
        <v>25</v>
      </c>
      <c r="B106" s="7">
        <v>45626</v>
      </c>
      <c r="C106" s="22" t="str">
        <f>VLOOKUP(WEEKDAY(B106,1),$L$1:$M$7,2,0)</f>
        <v>Sabato</v>
      </c>
      <c r="D106" s="41" t="s">
        <v>140</v>
      </c>
      <c r="E106" s="22" t="s">
        <v>46</v>
      </c>
      <c r="F106" s="22">
        <v>2244</v>
      </c>
      <c r="G106" s="24" t="s">
        <v>31</v>
      </c>
      <c r="H106" s="54" t="s">
        <v>260</v>
      </c>
      <c r="I106" s="24" t="s">
        <v>12</v>
      </c>
      <c r="J106" s="56"/>
      <c r="K106" s="1" t="str">
        <f>IF(J106="","DA GIOCARE",IF(OR(G106="A.DIL. O.A.S.I. LAURA VICUNA",G106="TEKNOSERVICE AREA PRO 2020",G106="AREA PRO 2020",G106="POL.DIL. ATLAVIR",G106="ASD A.S. ALTER 82",G106="ALTER 82 PIOSSASCO ROSSO",G106="ALTER 82 PIOSSASCO BIANCO",G106="BASKET 86 ORBASSANO",G106="ALTER 82 PIOSSASCO",G106="ALTER 82",G106="AREA PRO 2020 BLU",G106="AREA PRO 2020 BIANCO"),IF(_xlfn.NUMBERVALUE(LEFT(J106,FIND("-",J106)-1))&gt;_xlfn.NUMBERVALUE(RIGHT(J106,LEN(J106)-FIND("-",J106))),"OK","KO"),IF(_xlfn.NUMBERVALUE(LEFT(J106,FIND("-",J106)-1))&lt;_xlfn.NUMBERVALUE(RIGHT(J106,LEN(J106)-FIND("-",J106))),"OK","KO")))</f>
        <v>DA GIOCARE</v>
      </c>
    </row>
    <row r="107" spans="1:11" x14ac:dyDescent="0.25">
      <c r="A107" s="1" t="s">
        <v>25</v>
      </c>
      <c r="B107" s="6">
        <v>45626</v>
      </c>
      <c r="C107" s="26" t="str">
        <f>VLOOKUP(WEEKDAY(B107,1),$L$1:$M$7,2,0)</f>
        <v>Sabato</v>
      </c>
      <c r="D107" s="8" t="s">
        <v>140</v>
      </c>
      <c r="E107" s="26" t="s">
        <v>339</v>
      </c>
      <c r="F107" s="26">
        <v>3774</v>
      </c>
      <c r="G107" s="28" t="s">
        <v>338</v>
      </c>
      <c r="H107" s="53" t="s">
        <v>31</v>
      </c>
      <c r="I107" s="28" t="s">
        <v>252</v>
      </c>
      <c r="J107" s="55"/>
      <c r="K107" s="1" t="str">
        <f>IF(J107="","DA GIOCARE",IF(OR(G107="A.DIL. O.A.S.I. LAURA VICUNA",G107="TEKNOSERVICE AREA PRO 2020",G107="AREA PRO 2020",G107="POL.DIL. ATLAVIR",G107="ASD A.S. ALTER 82",G107="ALTER 82 PIOSSASCO ROSSO",G107="ALTER 82 PIOSSASCO BIANCO",G107="BASKET 86 ORBASSANO",G107="ALTER 82 PIOSSASCO",G107="ALTER 82",G107="AREA PRO 2020 BLU",G107="AREA PRO 2020 BIANCO"),IF(_xlfn.NUMBERVALUE(LEFT(J107,FIND("-",J107)-1))&gt;_xlfn.NUMBERVALUE(RIGHT(J107,LEN(J107)-FIND("-",J107))),"OK","KO"),IF(_xlfn.NUMBERVALUE(LEFT(J107,FIND("-",J107)-1))&lt;_xlfn.NUMBERVALUE(RIGHT(J107,LEN(J107)-FIND("-",J107))),"OK","KO")))</f>
        <v>DA GIOCARE</v>
      </c>
    </row>
    <row r="108" spans="1:11" x14ac:dyDescent="0.25">
      <c r="A108" s="1" t="s">
        <v>25</v>
      </c>
      <c r="B108" s="6">
        <v>45626</v>
      </c>
      <c r="C108" s="26" t="str">
        <f>VLOOKUP(WEEKDAY(B108,1),$L$1:$M$7,2,0)</f>
        <v>Sabato</v>
      </c>
      <c r="D108" s="8" t="s">
        <v>140</v>
      </c>
      <c r="E108" s="26" t="s">
        <v>395</v>
      </c>
      <c r="F108" s="26">
        <v>7190</v>
      </c>
      <c r="G108" s="28" t="s">
        <v>155</v>
      </c>
      <c r="H108" s="53" t="s">
        <v>31</v>
      </c>
      <c r="I108" s="28" t="s">
        <v>156</v>
      </c>
      <c r="J108" s="55"/>
      <c r="K108" s="1" t="str">
        <f>IF(J108="","DA GIOCARE",IF(OR(G108="A.DIL. O.A.S.I. LAURA VICUNA",G108="TEKNOSERVICE AREA PRO 2020",G108="AREA PRO 2020",G108="POL.DIL. ATLAVIR",G108="ASD A.S. ALTER 82",G108="ALTER 82 PIOSSASCO ROSSO",G108="ALTER 82 PIOSSASCO BIANCO",G108="BASKET 86 ORBASSANO",G108="ALTER 82 PIOSSASCO",G108="ALTER 82",G108="AREA PRO 2020 BLU",G108="AREA PRO 2020 BIANCO"),IF(_xlfn.NUMBERVALUE(LEFT(J108,FIND("-",J108)-1))&gt;_xlfn.NUMBERVALUE(RIGHT(J108,LEN(J108)-FIND("-",J108))),"OK","KO"),IF(_xlfn.NUMBERVALUE(LEFT(J108,FIND("-",J108)-1))&lt;_xlfn.NUMBERVALUE(RIGHT(J108,LEN(J108)-FIND("-",J108))),"OK","KO")))</f>
        <v>DA GIOCARE</v>
      </c>
    </row>
    <row r="109" spans="1:11" x14ac:dyDescent="0.25">
      <c r="A109" s="1" t="s">
        <v>25</v>
      </c>
      <c r="B109" s="7">
        <v>45626</v>
      </c>
      <c r="C109" s="22" t="str">
        <f>VLOOKUP(WEEKDAY(B109,1),$L$1:$M$7,2,0)</f>
        <v>Sabato</v>
      </c>
      <c r="D109" s="61" t="s">
        <v>138</v>
      </c>
      <c r="E109" s="22" t="s">
        <v>67</v>
      </c>
      <c r="F109" s="22">
        <v>2337</v>
      </c>
      <c r="G109" s="24" t="s">
        <v>31</v>
      </c>
      <c r="H109" s="54" t="s">
        <v>269</v>
      </c>
      <c r="I109" s="24" t="s">
        <v>12</v>
      </c>
      <c r="J109" s="56"/>
      <c r="K109" s="1" t="str">
        <f>IF(J109="","DA GIOCARE",IF(OR(G109="A.DIL. O.A.S.I. LAURA VICUNA",G109="TEKNOSERVICE AREA PRO 2020",G109="AREA PRO 2020",G109="POL.DIL. ATLAVIR",G109="ASD A.S. ALTER 82",G109="ALTER 82 PIOSSASCO ROSSO",G109="ALTER 82 PIOSSASCO BIANCO",G109="BASKET 86 ORBASSANO",G109="ALTER 82 PIOSSASCO",G109="ALTER 82",G109="AREA PRO 2020 BLU",G109="AREA PRO 2020 BIANCO"),IF(_xlfn.NUMBERVALUE(LEFT(J109,FIND("-",J109)-1))&gt;_xlfn.NUMBERVALUE(RIGHT(J109,LEN(J109)-FIND("-",J109))),"OK","KO"),IF(_xlfn.NUMBERVALUE(LEFT(J109,FIND("-",J109)-1))&lt;_xlfn.NUMBERVALUE(RIGHT(J109,LEN(J109)-FIND("-",J109))),"OK","KO")))</f>
        <v>DA GIOCARE</v>
      </c>
    </row>
    <row r="110" spans="1:11" x14ac:dyDescent="0.25">
      <c r="A110" s="1" t="s">
        <v>25</v>
      </c>
      <c r="B110" s="6">
        <v>45626</v>
      </c>
      <c r="C110" s="26" t="str">
        <f>VLOOKUP(WEEKDAY(B110,1),$L$1:$M$7,2,0)</f>
        <v>Sabato</v>
      </c>
      <c r="D110" s="8" t="s">
        <v>20</v>
      </c>
      <c r="E110" s="26" t="s">
        <v>61</v>
      </c>
      <c r="F110" s="26">
        <v>346</v>
      </c>
      <c r="G110" s="28" t="s">
        <v>82</v>
      </c>
      <c r="H110" s="53" t="s">
        <v>31</v>
      </c>
      <c r="I110" s="28" t="s">
        <v>27</v>
      </c>
      <c r="J110" s="55"/>
      <c r="K110" s="1" t="str">
        <f>IF(J110="","DA GIOCARE",IF(OR(G110="A.DIL. O.A.S.I. LAURA VICUNA",G110="TEKNOSERVICE AREA PRO 2020",G110="AREA PRO 2020",G110="POL.DIL. ATLAVIR",G110="ASD A.S. ALTER 82",G110="ALTER 82 PIOSSASCO ROSSO",G110="ALTER 82 PIOSSASCO BIANCO",G110="BASKET 86 ORBASSANO",G110="ALTER 82 PIOSSASCO",G110="ALTER 82",G110="AREA PRO 2020 BLU",G110="AREA PRO 2020 BIANCO"),IF(_xlfn.NUMBERVALUE(LEFT(J110,FIND("-",J110)-1))&gt;_xlfn.NUMBERVALUE(RIGHT(J110,LEN(J110)-FIND("-",J110))),"OK","KO"),IF(_xlfn.NUMBERVALUE(LEFT(J110,FIND("-",J110)-1))&lt;_xlfn.NUMBERVALUE(RIGHT(J110,LEN(J110)-FIND("-",J110))),"OK","KO")))</f>
        <v>DA GIOCARE</v>
      </c>
    </row>
    <row r="111" spans="1:11" x14ac:dyDescent="0.25">
      <c r="A111" s="43" t="s">
        <v>25</v>
      </c>
      <c r="B111" s="6">
        <v>45627</v>
      </c>
      <c r="C111" s="26" t="str">
        <f>VLOOKUP(WEEKDAY(B111,1),$L$1:$M$7,2,0)</f>
        <v>Domenica</v>
      </c>
      <c r="D111" s="8" t="s">
        <v>274</v>
      </c>
      <c r="E111" s="26" t="s">
        <v>378</v>
      </c>
      <c r="F111" s="26">
        <v>5403</v>
      </c>
      <c r="G111" s="28" t="s">
        <v>368</v>
      </c>
      <c r="H111" s="53" t="s">
        <v>158</v>
      </c>
      <c r="I111" s="28" t="s">
        <v>374</v>
      </c>
      <c r="J111" s="55"/>
      <c r="K111" s="1" t="str">
        <f>IF(J111="","DA GIOCARE",IF(OR(G111="A.DIL. O.A.S.I. LAURA VICUNA",G111="TEKNOSERVICE AREA PRO 2020",G111="AREA PRO 2020",G111="POL.DIL. ATLAVIR",G111="ASD A.S. ALTER 82",G111="ALTER 82 PIOSSASCO ROSSO",G111="ALTER 82 PIOSSASCO BIANCO",G111="BASKET 86 ORBASSANO",G111="ALTER 82 PIOSSASCO",G111="ALTER 82",G111="AREA PRO 2020 BLU",G111="AREA PRO 2020 BIANCO"),IF(_xlfn.NUMBERVALUE(LEFT(J111,FIND("-",J111)-1))&gt;_xlfn.NUMBERVALUE(RIGHT(J111,LEN(J111)-FIND("-",J111))),"OK","KO"),IF(_xlfn.NUMBERVALUE(LEFT(J111,FIND("-",J111)-1))&lt;_xlfn.NUMBERVALUE(RIGHT(J111,LEN(J111)-FIND("-",J111))),"OK","KO")))</f>
        <v>DA GIOCARE</v>
      </c>
    </row>
    <row r="112" spans="1:11" x14ac:dyDescent="0.25">
      <c r="A112" s="43" t="s">
        <v>25</v>
      </c>
      <c r="B112" s="48">
        <v>45627</v>
      </c>
      <c r="C112" s="44" t="str">
        <f>VLOOKUP(WEEKDAY(B112,1),$L$1:$M$7,2,0)</f>
        <v>Domenica</v>
      </c>
      <c r="D112" s="50" t="s">
        <v>140</v>
      </c>
      <c r="E112" s="44" t="s">
        <v>60</v>
      </c>
      <c r="F112" s="46">
        <v>1475</v>
      </c>
      <c r="G112" s="47" t="s">
        <v>31</v>
      </c>
      <c r="H112" s="65" t="s">
        <v>136</v>
      </c>
      <c r="I112" s="47" t="s">
        <v>154</v>
      </c>
      <c r="J112" s="66"/>
      <c r="K112" s="1" t="str">
        <f>IF(J112="","DA GIOCARE",IF(OR(G112="A.DIL. O.A.S.I. LAURA VICUNA",G112="TEKNOSERVICE AREA PRO 2020",G112="AREA PRO 2020",G112="POL.DIL. ATLAVIR",G112="ASD A.S. ALTER 82",G112="ALTER 82 PIOSSASCO ROSSO",G112="ALTER 82 PIOSSASCO BIANCO",G112="BASKET 86 ORBASSANO",G112="ALTER 82 PIOSSASCO",G112="ALTER 82",G112="AREA PRO 2020 BLU",G112="AREA PRO 2020 BIANCO"),IF(_xlfn.NUMBERVALUE(LEFT(J112,FIND("-",J112)-1))&gt;_xlfn.NUMBERVALUE(RIGHT(J112,LEN(J112)-FIND("-",J112))),"OK","KO"),IF(_xlfn.NUMBERVALUE(LEFT(J112,FIND("-",J112)-1))&lt;_xlfn.NUMBERVALUE(RIGHT(J112,LEN(J112)-FIND("-",J112))),"OK","KO")))</f>
        <v>DA GIOCARE</v>
      </c>
    </row>
    <row r="113" spans="1:11" x14ac:dyDescent="0.25">
      <c r="A113" s="1" t="s">
        <v>25</v>
      </c>
      <c r="B113" s="7">
        <v>45627</v>
      </c>
      <c r="C113" s="22" t="str">
        <f>VLOOKUP(WEEKDAY(B113,1),$L$1:$M$7,2,0)</f>
        <v>Domenica</v>
      </c>
      <c r="D113" s="41" t="s">
        <v>140</v>
      </c>
      <c r="E113" s="22" t="s">
        <v>70</v>
      </c>
      <c r="F113" s="22">
        <v>2730</v>
      </c>
      <c r="G113" s="24" t="s">
        <v>31</v>
      </c>
      <c r="H113" s="54" t="s">
        <v>280</v>
      </c>
      <c r="I113" s="24" t="s">
        <v>12</v>
      </c>
      <c r="J113" s="56"/>
      <c r="K113" s="1" t="str">
        <f>IF(J113="","DA GIOCARE",IF(OR(G113="A.DIL. O.A.S.I. LAURA VICUNA",G113="TEKNOSERVICE AREA PRO 2020",G113="AREA PRO 2020",G113="POL.DIL. ATLAVIR",G113="ASD A.S. ALTER 82",G113="ALTER 82 PIOSSASCO ROSSO",G113="ALTER 82 PIOSSASCO BIANCO",G113="BASKET 86 ORBASSANO",G113="ALTER 82 PIOSSASCO",G113="ALTER 82",G113="AREA PRO 2020 BLU",G113="AREA PRO 2020 BIANCO"),IF(_xlfn.NUMBERVALUE(LEFT(J113,FIND("-",J113)-1))&gt;_xlfn.NUMBERVALUE(RIGHT(J113,LEN(J113)-FIND("-",J113))),"OK","KO"),IF(_xlfn.NUMBERVALUE(LEFT(J113,FIND("-",J113)-1))&lt;_xlfn.NUMBERVALUE(RIGHT(J113,LEN(J113)-FIND("-",J113))),"OK","KO")))</f>
        <v>DA GIOCARE</v>
      </c>
    </row>
    <row r="114" spans="1:11" x14ac:dyDescent="0.25">
      <c r="A114" s="1" t="s">
        <v>25</v>
      </c>
      <c r="B114" s="36">
        <v>45627</v>
      </c>
      <c r="C114" s="30" t="str">
        <f>VLOOKUP(WEEKDAY(B114,1),$L$1:$M$7,2,0)</f>
        <v>Domenica</v>
      </c>
      <c r="D114" s="39" t="s">
        <v>18</v>
      </c>
      <c r="E114" s="30" t="s">
        <v>55</v>
      </c>
      <c r="F114" s="30">
        <v>194</v>
      </c>
      <c r="G114" s="31" t="s">
        <v>31</v>
      </c>
      <c r="H114" s="57" t="s">
        <v>56</v>
      </c>
      <c r="I114" s="31" t="s">
        <v>85</v>
      </c>
      <c r="J114" s="58"/>
      <c r="K114" s="1" t="str">
        <f>IF(J114="","DA GIOCARE",IF(OR(G114="A.DIL. O.A.S.I. LAURA VICUNA",G114="TEKNOSERVICE AREA PRO 2020",G114="AREA PRO 2020",G114="POL.DIL. ATLAVIR",G114="ASD A.S. ALTER 82",G114="ALTER 82 PIOSSASCO ROSSO",G114="ALTER 82 PIOSSASCO BIANCO",G114="BASKET 86 ORBASSANO",G114="ALTER 82 PIOSSASCO",G114="ALTER 82",G114="AREA PRO 2020 BLU",G114="AREA PRO 2020 BIANCO"),IF(_xlfn.NUMBERVALUE(LEFT(J114,FIND("-",J114)-1))&gt;_xlfn.NUMBERVALUE(RIGHT(J114,LEN(J114)-FIND("-",J114))),"OK","KO"),IF(_xlfn.NUMBERVALUE(LEFT(J114,FIND("-",J114)-1))&lt;_xlfn.NUMBERVALUE(RIGHT(J114,LEN(J114)-FIND("-",J114))),"OK","KO")))</f>
        <v>DA GIOCARE</v>
      </c>
    </row>
    <row r="115" spans="1:11" x14ac:dyDescent="0.25">
      <c r="A115" s="1" t="s">
        <v>25</v>
      </c>
      <c r="B115" s="7">
        <v>45627</v>
      </c>
      <c r="C115" s="22" t="str">
        <f>VLOOKUP(WEEKDAY(B115,1),$L$1:$M$7,2,0)</f>
        <v>Domenica</v>
      </c>
      <c r="D115" s="41" t="s">
        <v>18</v>
      </c>
      <c r="E115" s="22" t="s">
        <v>157</v>
      </c>
      <c r="F115" s="22">
        <v>823</v>
      </c>
      <c r="G115" s="24" t="s">
        <v>158</v>
      </c>
      <c r="H115" s="54" t="s">
        <v>160</v>
      </c>
      <c r="I115" s="24" t="s">
        <v>12</v>
      </c>
      <c r="J115" s="56"/>
      <c r="K115" s="1" t="str">
        <f>IF(J115="","DA GIOCARE",IF(OR(G115="A.DIL. O.A.S.I. LAURA VICUNA",G115="TEKNOSERVICE AREA PRO 2020",G115="AREA PRO 2020",G115="POL.DIL. ATLAVIR",G115="ASD A.S. ALTER 82",G115="ALTER 82 PIOSSASCO ROSSO",G115="ALTER 82 PIOSSASCO BIANCO",G115="BASKET 86 ORBASSANO",G115="ALTER 82 PIOSSASCO",G115="ALTER 82",G115="AREA PRO 2020 BLU",G115="AREA PRO 2020 BIANCO"),IF(_xlfn.NUMBERVALUE(LEFT(J115,FIND("-",J115)-1))&gt;_xlfn.NUMBERVALUE(RIGHT(J115,LEN(J115)-FIND("-",J115))),"OK","KO"),IF(_xlfn.NUMBERVALUE(LEFT(J115,FIND("-",J115)-1))&lt;_xlfn.NUMBERVALUE(RIGHT(J115,LEN(J115)-FIND("-",J115))),"OK","KO")))</f>
        <v>DA GIOCARE</v>
      </c>
    </row>
    <row r="116" spans="1:11" x14ac:dyDescent="0.25">
      <c r="A116" s="43" t="s">
        <v>25</v>
      </c>
      <c r="B116" s="48">
        <v>45627</v>
      </c>
      <c r="C116" s="44" t="str">
        <f>VLOOKUP(WEEKDAY(B116,1),$L$1:$M$7,2,0)</f>
        <v>Domenica</v>
      </c>
      <c r="D116" s="50" t="s">
        <v>334</v>
      </c>
      <c r="E116" s="44" t="s">
        <v>65</v>
      </c>
      <c r="F116" s="46">
        <v>3573</v>
      </c>
      <c r="G116" s="47" t="s">
        <v>31</v>
      </c>
      <c r="H116" s="65" t="s">
        <v>84</v>
      </c>
      <c r="I116" s="47" t="s">
        <v>154</v>
      </c>
      <c r="J116" s="66"/>
      <c r="K116" s="1" t="str">
        <f>IF(J116="","DA GIOCARE",IF(OR(G116="A.DIL. O.A.S.I. LAURA VICUNA",G116="TEKNOSERVICE AREA PRO 2020",G116="AREA PRO 2020",G116="POL.DIL. ATLAVIR",G116="ASD A.S. ALTER 82",G116="ALTER 82 PIOSSASCO ROSSO",G116="ALTER 82 PIOSSASCO BIANCO",G116="BASKET 86 ORBASSANO",G116="ALTER 82 PIOSSASCO",G116="ALTER 82",G116="AREA PRO 2020 BLU",G116="AREA PRO 2020 BIANCO"),IF(_xlfn.NUMBERVALUE(LEFT(J116,FIND("-",J116)-1))&gt;_xlfn.NUMBERVALUE(RIGHT(J116,LEN(J116)-FIND("-",J116))),"OK","KO"),IF(_xlfn.NUMBERVALUE(LEFT(J116,FIND("-",J116)-1))&lt;_xlfn.NUMBERVALUE(RIGHT(J116,LEN(J116)-FIND("-",J116))),"OK","KO")))</f>
        <v>DA GIOCARE</v>
      </c>
    </row>
    <row r="117" spans="1:11" x14ac:dyDescent="0.25">
      <c r="A117" s="1" t="s">
        <v>25</v>
      </c>
      <c r="B117" s="7">
        <v>45628</v>
      </c>
      <c r="C117" s="22" t="str">
        <f>VLOOKUP(WEEKDAY(B117,1),$L$1:$M$7,2,0)</f>
        <v>Lunedì</v>
      </c>
      <c r="D117" s="41" t="s">
        <v>17</v>
      </c>
      <c r="E117" s="22" t="s">
        <v>395</v>
      </c>
      <c r="F117" s="22">
        <v>7196</v>
      </c>
      <c r="G117" s="24" t="s">
        <v>31</v>
      </c>
      <c r="H117" s="54" t="s">
        <v>398</v>
      </c>
      <c r="I117" s="24" t="s">
        <v>12</v>
      </c>
      <c r="J117" s="56"/>
      <c r="K117" s="1" t="str">
        <f>IF(J117="","DA GIOCARE",IF(OR(G117="A.DIL. O.A.S.I. LAURA VICUNA",G117="TEKNOSERVICE AREA PRO 2020",G117="AREA PRO 2020",G117="POL.DIL. ATLAVIR",G117="ASD A.S. ALTER 82",G117="ALTER 82 PIOSSASCO ROSSO",G117="ALTER 82 PIOSSASCO BIANCO",G117="BASKET 86 ORBASSANO",G117="ALTER 82 PIOSSASCO",G117="ALTER 82",G117="AREA PRO 2020 BLU",G117="AREA PRO 2020 BIANCO"),IF(_xlfn.NUMBERVALUE(LEFT(J117,FIND("-",J117)-1))&gt;_xlfn.NUMBERVALUE(RIGHT(J117,LEN(J117)-FIND("-",J117))),"OK","KO"),IF(_xlfn.NUMBERVALUE(LEFT(J117,FIND("-",J117)-1))&lt;_xlfn.NUMBERVALUE(RIGHT(J117,LEN(J117)-FIND("-",J117))),"OK","KO")))</f>
        <v>DA GIOCARE</v>
      </c>
    </row>
    <row r="118" spans="1:11" x14ac:dyDescent="0.25">
      <c r="A118" s="1" t="s">
        <v>25</v>
      </c>
      <c r="B118" s="6">
        <v>45628</v>
      </c>
      <c r="C118" s="26" t="str">
        <f>VLOOKUP(WEEKDAY(B118,1),$L$1:$M$7,2,0)</f>
        <v>Lunedì</v>
      </c>
      <c r="D118" s="8" t="s">
        <v>20</v>
      </c>
      <c r="E118" s="26" t="s">
        <v>250</v>
      </c>
      <c r="F118" s="26">
        <v>1800</v>
      </c>
      <c r="G118" s="28" t="s">
        <v>169</v>
      </c>
      <c r="H118" s="53" t="s">
        <v>31</v>
      </c>
      <c r="I118" s="28" t="s">
        <v>34</v>
      </c>
      <c r="J118" s="55"/>
      <c r="K118" s="1" t="str">
        <f>IF(J118="","DA GIOCARE",IF(OR(G118="A.DIL. O.A.S.I. LAURA VICUNA",G118="TEKNOSERVICE AREA PRO 2020",G118="AREA PRO 2020",G118="POL.DIL. ATLAVIR",G118="ASD A.S. ALTER 82",G118="ALTER 82 PIOSSASCO ROSSO",G118="ALTER 82 PIOSSASCO BIANCO",G118="BASKET 86 ORBASSANO",G118="ALTER 82 PIOSSASCO",G118="ALTER 82",G118="AREA PRO 2020 BLU",G118="AREA PRO 2020 BIANCO"),IF(_xlfn.NUMBERVALUE(LEFT(J118,FIND("-",J118)-1))&gt;_xlfn.NUMBERVALUE(RIGHT(J118,LEN(J118)-FIND("-",J118))),"OK","KO"),IF(_xlfn.NUMBERVALUE(LEFT(J118,FIND("-",J118)-1))&lt;_xlfn.NUMBERVALUE(RIGHT(J118,LEN(J118)-FIND("-",J118))),"OK","KO")))</f>
        <v>DA GIOCARE</v>
      </c>
    </row>
    <row r="119" spans="1:11" x14ac:dyDescent="0.25">
      <c r="A119" s="1" t="s">
        <v>25</v>
      </c>
      <c r="B119" s="6">
        <v>45631</v>
      </c>
      <c r="C119" s="26" t="str">
        <f>VLOOKUP(WEEKDAY(B119,1),$L$1:$M$7,2,0)</f>
        <v>Giovedì</v>
      </c>
      <c r="D119" s="8" t="s">
        <v>20</v>
      </c>
      <c r="E119" s="26" t="s">
        <v>422</v>
      </c>
      <c r="F119" s="26">
        <v>7414</v>
      </c>
      <c r="G119" s="28" t="s">
        <v>424</v>
      </c>
      <c r="H119" s="53" t="s">
        <v>423</v>
      </c>
      <c r="I119" s="28" t="s">
        <v>430</v>
      </c>
      <c r="J119" s="55"/>
      <c r="K119" s="1" t="str">
        <f>IF(J119="","DA GIOCARE",IF(OR(G119="A.DIL. O.A.S.I. LAURA VICUNA",G119="TEKNOSERVICE AREA PRO 2020",G119="AREA PRO 2020",G119="POL.DIL. ATLAVIR",G119="ASD A.S. ALTER 82",G119="ALTER 82 PIOSSASCO ROSSO",G119="ALTER 82 PIOSSASCO BIANCO",G119="BASKET 86 ORBASSANO",G119="ALTER 82 PIOSSASCO",G119="ALTER 82",G119="AREA PRO 2020 BLU",G119="AREA PRO 2020 BIANCO"),IF(_xlfn.NUMBERVALUE(LEFT(J119,FIND("-",J119)-1))&gt;_xlfn.NUMBERVALUE(RIGHT(J119,LEN(J119)-FIND("-",J119))),"OK","KO"),IF(_xlfn.NUMBERVALUE(LEFT(J119,FIND("-",J119)-1))&lt;_xlfn.NUMBERVALUE(RIGHT(J119,LEN(J119)-FIND("-",J119))),"OK","KO")))</f>
        <v>DA GIOCARE</v>
      </c>
    </row>
    <row r="120" spans="1:11" x14ac:dyDescent="0.25">
      <c r="A120" s="1" t="s">
        <v>25</v>
      </c>
      <c r="B120" s="7">
        <v>45632</v>
      </c>
      <c r="C120" s="22" t="str">
        <f>VLOOKUP(WEEKDAY(B120,1),$L$1:$M$7,2,0)</f>
        <v>Venerdì</v>
      </c>
      <c r="D120" s="41" t="s">
        <v>151</v>
      </c>
      <c r="E120" s="22" t="s">
        <v>250</v>
      </c>
      <c r="F120" s="22">
        <v>1801</v>
      </c>
      <c r="G120" s="24" t="s">
        <v>31</v>
      </c>
      <c r="H120" s="54" t="s">
        <v>94</v>
      </c>
      <c r="I120" s="24" t="s">
        <v>12</v>
      </c>
      <c r="J120" s="56"/>
      <c r="K120" s="1" t="str">
        <f>IF(J120="","DA GIOCARE",IF(OR(G120="A.DIL. O.A.S.I. LAURA VICUNA",G120="TEKNOSERVICE AREA PRO 2020",G120="AREA PRO 2020",G120="POL.DIL. ATLAVIR",G120="ASD A.S. ALTER 82",G120="ALTER 82 PIOSSASCO ROSSO",G120="ALTER 82 PIOSSASCO BIANCO",G120="BASKET 86 ORBASSANO",G120="ALTER 82 PIOSSASCO",G120="ALTER 82",G120="AREA PRO 2020 BLU",G120="AREA PRO 2020 BIANCO"),IF(_xlfn.NUMBERVALUE(LEFT(J120,FIND("-",J120)-1))&gt;_xlfn.NUMBERVALUE(RIGHT(J120,LEN(J120)-FIND("-",J120))),"OK","KO"),IF(_xlfn.NUMBERVALUE(LEFT(J120,FIND("-",J120)-1))&lt;_xlfn.NUMBERVALUE(RIGHT(J120,LEN(J120)-FIND("-",J120))),"OK","KO")))</f>
        <v>DA GIOCARE</v>
      </c>
    </row>
    <row r="121" spans="1:11" x14ac:dyDescent="0.25">
      <c r="A121" s="1" t="s">
        <v>25</v>
      </c>
      <c r="B121" s="6">
        <v>45633</v>
      </c>
      <c r="C121" s="26" t="str">
        <f>VLOOKUP(WEEKDAY(B121,1),$L$1:$M$7,2,0)</f>
        <v>Sabato</v>
      </c>
      <c r="D121" s="8" t="s">
        <v>262</v>
      </c>
      <c r="E121" s="26" t="s">
        <v>46</v>
      </c>
      <c r="F121" s="26">
        <v>2248</v>
      </c>
      <c r="G121" s="28" t="s">
        <v>261</v>
      </c>
      <c r="H121" s="53" t="s">
        <v>31</v>
      </c>
      <c r="I121" s="28" t="s">
        <v>263</v>
      </c>
      <c r="J121" s="55"/>
      <c r="K121" s="1" t="str">
        <f>IF(J121="","DA GIOCARE",IF(OR(G121="A.DIL. O.A.S.I. LAURA VICUNA",G121="TEKNOSERVICE AREA PRO 2020",G121="AREA PRO 2020",G121="POL.DIL. ATLAVIR",G121="ASD A.S. ALTER 82",G121="ALTER 82 PIOSSASCO ROSSO",G121="ALTER 82 PIOSSASCO BIANCO",G121="BASKET 86 ORBASSANO",G121="ALTER 82 PIOSSASCO",G121="ALTER 82",G121="AREA PRO 2020 BLU",G121="AREA PRO 2020 BIANCO"),IF(_xlfn.NUMBERVALUE(LEFT(J121,FIND("-",J121)-1))&gt;_xlfn.NUMBERVALUE(RIGHT(J121,LEN(J121)-FIND("-",J121))),"OK","KO"),IF(_xlfn.NUMBERVALUE(LEFT(J121,FIND("-",J121)-1))&lt;_xlfn.NUMBERVALUE(RIGHT(J121,LEN(J121)-FIND("-",J121))),"OK","KO")))</f>
        <v>DA GIOCARE</v>
      </c>
    </row>
    <row r="122" spans="1:11" x14ac:dyDescent="0.25">
      <c r="A122" s="1" t="s">
        <v>25</v>
      </c>
      <c r="B122" s="48">
        <v>45633</v>
      </c>
      <c r="C122" s="44" t="str">
        <f>VLOOKUP(WEEKDAY(B122,1),$L$1:$M$7,2,0)</f>
        <v>Sabato</v>
      </c>
      <c r="D122" s="50" t="s">
        <v>345</v>
      </c>
      <c r="E122" s="44" t="s">
        <v>377</v>
      </c>
      <c r="F122" s="46">
        <v>5225</v>
      </c>
      <c r="G122" s="47" t="s">
        <v>31</v>
      </c>
      <c r="H122" s="65" t="s">
        <v>353</v>
      </c>
      <c r="I122" s="47" t="s">
        <v>154</v>
      </c>
      <c r="J122" s="66"/>
      <c r="K122" s="1" t="str">
        <f>IF(J122="","DA GIOCARE",IF(OR(G122="A.DIL. O.A.S.I. LAURA VICUNA",G122="TEKNOSERVICE AREA PRO 2020",G122="AREA PRO 2020",G122="POL.DIL. ATLAVIR",G122="ASD A.S. ALTER 82",G122="ALTER 82 PIOSSASCO ROSSO",G122="ALTER 82 PIOSSASCO BIANCO",G122="BASKET 86 ORBASSANO",G122="ALTER 82 PIOSSASCO",G122="ALTER 82",G122="AREA PRO 2020 BLU",G122="AREA PRO 2020 BIANCO"),IF(_xlfn.NUMBERVALUE(LEFT(J122,FIND("-",J122)-1))&gt;_xlfn.NUMBERVALUE(RIGHT(J122,LEN(J122)-FIND("-",J122))),"OK","KO"),IF(_xlfn.NUMBERVALUE(LEFT(J122,FIND("-",J122)-1))&lt;_xlfn.NUMBERVALUE(RIGHT(J122,LEN(J122)-FIND("-",J122))),"OK","KO")))</f>
        <v>DA GIOCARE</v>
      </c>
    </row>
    <row r="123" spans="1:11" x14ac:dyDescent="0.25">
      <c r="A123" s="43" t="s">
        <v>25</v>
      </c>
      <c r="B123" s="6">
        <v>45633</v>
      </c>
      <c r="C123" s="26" t="str">
        <f>VLOOKUP(WEEKDAY(B123,1),$L$1:$M$7,2,0)</f>
        <v>Sabato</v>
      </c>
      <c r="D123" s="8" t="s">
        <v>145</v>
      </c>
      <c r="E123" s="26" t="s">
        <v>60</v>
      </c>
      <c r="F123" s="26">
        <v>1480</v>
      </c>
      <c r="G123" s="28" t="s">
        <v>139</v>
      </c>
      <c r="H123" s="53" t="s">
        <v>31</v>
      </c>
      <c r="I123" s="28" t="s">
        <v>35</v>
      </c>
      <c r="J123" s="55"/>
      <c r="K123" s="1" t="str">
        <f>IF(J123="","DA GIOCARE",IF(OR(G123="A.DIL. O.A.S.I. LAURA VICUNA",G123="TEKNOSERVICE AREA PRO 2020",G123="AREA PRO 2020",G123="POL.DIL. ATLAVIR",G123="ASD A.S. ALTER 82",G123="ALTER 82 PIOSSASCO ROSSO",G123="ALTER 82 PIOSSASCO BIANCO",G123="BASKET 86 ORBASSANO",G123="ALTER 82 PIOSSASCO",G123="ALTER 82",G123="AREA PRO 2020 BLU",G123="AREA PRO 2020 BIANCO"),IF(_xlfn.NUMBERVALUE(LEFT(J123,FIND("-",J123)-1))&gt;_xlfn.NUMBERVALUE(RIGHT(J123,LEN(J123)-FIND("-",J123))),"OK","KO"),IF(_xlfn.NUMBERVALUE(LEFT(J123,FIND("-",J123)-1))&lt;_xlfn.NUMBERVALUE(RIGHT(J123,LEN(J123)-FIND("-",J123))),"OK","KO")))</f>
        <v>DA GIOCARE</v>
      </c>
    </row>
    <row r="124" spans="1:11" x14ac:dyDescent="0.25">
      <c r="A124" s="1" t="s">
        <v>25</v>
      </c>
      <c r="B124" s="6">
        <v>45633</v>
      </c>
      <c r="C124" s="26" t="str">
        <f>VLOOKUP(WEEKDAY(B124,1),$L$1:$M$7,2,0)</f>
        <v>Sabato</v>
      </c>
      <c r="D124" s="8" t="s">
        <v>18</v>
      </c>
      <c r="E124" s="26" t="s">
        <v>55</v>
      </c>
      <c r="F124" s="26">
        <v>202</v>
      </c>
      <c r="G124" s="28" t="s">
        <v>90</v>
      </c>
      <c r="H124" s="53" t="s">
        <v>31</v>
      </c>
      <c r="I124" s="28" t="s">
        <v>135</v>
      </c>
      <c r="J124" s="55"/>
      <c r="K124" s="1" t="str">
        <f>IF(J124="","DA GIOCARE",IF(OR(G124="A.DIL. O.A.S.I. LAURA VICUNA",G124="TEKNOSERVICE AREA PRO 2020",G124="AREA PRO 2020",G124="POL.DIL. ATLAVIR",G124="ASD A.S. ALTER 82",G124="ALTER 82 PIOSSASCO ROSSO",G124="ALTER 82 PIOSSASCO BIANCO",G124="BASKET 86 ORBASSANO",G124="ALTER 82 PIOSSASCO",G124="ALTER 82",G124="AREA PRO 2020 BLU",G124="AREA PRO 2020 BIANCO"),IF(_xlfn.NUMBERVALUE(LEFT(J124,FIND("-",J124)-1))&gt;_xlfn.NUMBERVALUE(RIGHT(J124,LEN(J124)-FIND("-",J124))),"OK","KO"),IF(_xlfn.NUMBERVALUE(LEFT(J124,FIND("-",J124)-1))&lt;_xlfn.NUMBERVALUE(RIGHT(J124,LEN(J124)-FIND("-",J124))),"OK","KO")))</f>
        <v>DA GIOCARE</v>
      </c>
    </row>
    <row r="125" spans="1:11" x14ac:dyDescent="0.25">
      <c r="A125" s="1" t="s">
        <v>25</v>
      </c>
      <c r="B125" s="70">
        <v>45633</v>
      </c>
      <c r="C125" s="73" t="str">
        <f>VLOOKUP(WEEKDAY(B125,1),$L$1:$M$7,2,0)</f>
        <v>Sabato</v>
      </c>
      <c r="D125" s="61" t="s">
        <v>18</v>
      </c>
      <c r="E125" s="22" t="s">
        <v>339</v>
      </c>
      <c r="F125" s="22">
        <v>3778</v>
      </c>
      <c r="G125" s="24" t="s">
        <v>31</v>
      </c>
      <c r="H125" s="54" t="s">
        <v>37</v>
      </c>
      <c r="I125" s="24" t="s">
        <v>12</v>
      </c>
      <c r="J125" s="56"/>
      <c r="K125" s="1" t="str">
        <f>IF(J125="","DA GIOCARE",IF(OR(G125="A.DIL. O.A.S.I. LAURA VICUNA",G125="TEKNOSERVICE AREA PRO 2020",G125="AREA PRO 2020",G125="POL.DIL. ATLAVIR",G125="ASD A.S. ALTER 82",G125="ALTER 82 PIOSSASCO ROSSO",G125="ALTER 82 PIOSSASCO BIANCO",G125="BASKET 86 ORBASSANO",G125="ALTER 82 PIOSSASCO",G125="ALTER 82",G125="AREA PRO 2020 BLU",G125="AREA PRO 2020 BIANCO"),IF(_xlfn.NUMBERVALUE(LEFT(J125,FIND("-",J125)-1))&gt;_xlfn.NUMBERVALUE(RIGHT(J125,LEN(J125)-FIND("-",J125))),"OK","KO"),IF(_xlfn.NUMBERVALUE(LEFT(J125,FIND("-",J125)-1))&lt;_xlfn.NUMBERVALUE(RIGHT(J125,LEN(J125)-FIND("-",J125))),"OK","KO")))</f>
        <v>DA GIOCARE</v>
      </c>
    </row>
    <row r="126" spans="1:11" x14ac:dyDescent="0.25">
      <c r="A126" s="1" t="s">
        <v>25</v>
      </c>
      <c r="B126" s="6">
        <v>45634</v>
      </c>
      <c r="C126" s="26" t="str">
        <f>VLOOKUP(WEEKDAY(B126,1),$L$1:$M$7,2,0)</f>
        <v>Domenica</v>
      </c>
      <c r="D126" s="8" t="s">
        <v>404</v>
      </c>
      <c r="E126" s="26" t="s">
        <v>395</v>
      </c>
      <c r="F126" s="26">
        <v>7201</v>
      </c>
      <c r="G126" s="28" t="s">
        <v>171</v>
      </c>
      <c r="H126" s="53" t="s">
        <v>31</v>
      </c>
      <c r="I126" s="28" t="s">
        <v>403</v>
      </c>
      <c r="J126" s="55"/>
      <c r="K126" s="1" t="str">
        <f>IF(J126="","DA GIOCARE",IF(OR(G126="A.DIL. O.A.S.I. LAURA VICUNA",G126="TEKNOSERVICE AREA PRO 2020",G126="AREA PRO 2020",G126="POL.DIL. ATLAVIR",G126="ASD A.S. ALTER 82",G126="ALTER 82 PIOSSASCO ROSSO",G126="ALTER 82 PIOSSASCO BIANCO",G126="BASKET 86 ORBASSANO",G126="ALTER 82 PIOSSASCO",G126="ALTER 82",G126="AREA PRO 2020 BLU",G126="AREA PRO 2020 BIANCO"),IF(_xlfn.NUMBERVALUE(LEFT(J126,FIND("-",J126)-1))&gt;_xlfn.NUMBERVALUE(RIGHT(J126,LEN(J126)-FIND("-",J126))),"OK","KO"),IF(_xlfn.NUMBERVALUE(LEFT(J126,FIND("-",J126)-1))&lt;_xlfn.NUMBERVALUE(RIGHT(J126,LEN(J126)-FIND("-",J126))),"OK","KO")))</f>
        <v>DA GIOCARE</v>
      </c>
    </row>
    <row r="127" spans="1:11" x14ac:dyDescent="0.25">
      <c r="A127" s="1" t="s">
        <v>25</v>
      </c>
      <c r="B127" s="7">
        <v>45634</v>
      </c>
      <c r="C127" s="22" t="str">
        <f>VLOOKUP(WEEKDAY(B127,1),$L$1:$M$7,2,0)</f>
        <v>Domenica</v>
      </c>
      <c r="D127" s="41" t="s">
        <v>140</v>
      </c>
      <c r="E127" s="22" t="s">
        <v>70</v>
      </c>
      <c r="F127" s="22">
        <v>2733</v>
      </c>
      <c r="G127" s="24" t="s">
        <v>31</v>
      </c>
      <c r="H127" s="54" t="s">
        <v>269</v>
      </c>
      <c r="I127" s="24" t="s">
        <v>12</v>
      </c>
      <c r="J127" s="56"/>
      <c r="K127" s="1" t="str">
        <f>IF(J127="","DA GIOCARE",IF(OR(G127="A.DIL. O.A.S.I. LAURA VICUNA",G127="TEKNOSERVICE AREA PRO 2020",G127="AREA PRO 2020",G127="POL.DIL. ATLAVIR",G127="ASD A.S. ALTER 82",G127="ALTER 82 PIOSSASCO ROSSO",G127="ALTER 82 PIOSSASCO BIANCO",G127="BASKET 86 ORBASSANO",G127="ALTER 82 PIOSSASCO",G127="ALTER 82",G127="AREA PRO 2020 BLU",G127="AREA PRO 2020 BIANCO"),IF(_xlfn.NUMBERVALUE(LEFT(J127,FIND("-",J127)-1))&gt;_xlfn.NUMBERVALUE(RIGHT(J127,LEN(J127)-FIND("-",J127))),"OK","KO"),IF(_xlfn.NUMBERVALUE(LEFT(J127,FIND("-",J127)-1))&lt;_xlfn.NUMBERVALUE(RIGHT(J127,LEN(J127)-FIND("-",J127))),"OK","KO")))</f>
        <v>DA GIOCARE</v>
      </c>
    </row>
    <row r="128" spans="1:11" x14ac:dyDescent="0.25">
      <c r="A128" s="1" t="s">
        <v>25</v>
      </c>
      <c r="B128" s="6">
        <v>45634</v>
      </c>
      <c r="C128" s="26" t="str">
        <f>VLOOKUP(WEEKDAY(B128,1),$L$1:$M$7,2,0)</f>
        <v>Domenica</v>
      </c>
      <c r="D128" s="8" t="s">
        <v>140</v>
      </c>
      <c r="E128" s="26" t="s">
        <v>378</v>
      </c>
      <c r="F128" s="26">
        <v>5410</v>
      </c>
      <c r="G128" s="28" t="s">
        <v>363</v>
      </c>
      <c r="H128" s="53" t="s">
        <v>158</v>
      </c>
      <c r="I128" s="28" t="s">
        <v>85</v>
      </c>
      <c r="J128" s="55"/>
      <c r="K128" s="1" t="str">
        <f>IF(J128="","DA GIOCARE",IF(OR(G128="A.DIL. O.A.S.I. LAURA VICUNA",G128="TEKNOSERVICE AREA PRO 2020",G128="AREA PRO 2020",G128="POL.DIL. ATLAVIR",G128="ASD A.S. ALTER 82",G128="ALTER 82 PIOSSASCO ROSSO",G128="ALTER 82 PIOSSASCO BIANCO",G128="BASKET 86 ORBASSANO",G128="ALTER 82 PIOSSASCO",G128="ALTER 82",G128="AREA PRO 2020 BLU",G128="AREA PRO 2020 BIANCO"),IF(_xlfn.NUMBERVALUE(LEFT(J128,FIND("-",J128)-1))&gt;_xlfn.NUMBERVALUE(RIGHT(J128,LEN(J128)-FIND("-",J128))),"OK","KO"),IF(_xlfn.NUMBERVALUE(LEFT(J128,FIND("-",J128)-1))&lt;_xlfn.NUMBERVALUE(RIGHT(J128,LEN(J128)-FIND("-",J128))),"OK","KO")))</f>
        <v>DA GIOCARE</v>
      </c>
    </row>
    <row r="129" spans="1:11" x14ac:dyDescent="0.25">
      <c r="A129" s="43" t="s">
        <v>25</v>
      </c>
      <c r="B129" s="48">
        <v>45634</v>
      </c>
      <c r="C129" s="44" t="str">
        <f>VLOOKUP(WEEKDAY(B129,1),$L$1:$M$7,2,0)</f>
        <v>Domenica</v>
      </c>
      <c r="D129" s="50" t="s">
        <v>132</v>
      </c>
      <c r="E129" s="44" t="s">
        <v>67</v>
      </c>
      <c r="F129" s="46">
        <v>2341</v>
      </c>
      <c r="G129" s="47" t="s">
        <v>31</v>
      </c>
      <c r="H129" s="65" t="s">
        <v>155</v>
      </c>
      <c r="I129" s="47" t="s">
        <v>154</v>
      </c>
      <c r="J129" s="56"/>
      <c r="K129" s="1" t="str">
        <f>IF(J129="","DA GIOCARE",IF(OR(G129="A.DIL. O.A.S.I. LAURA VICUNA",G129="TEKNOSERVICE AREA PRO 2020",G129="AREA PRO 2020",G129="POL.DIL. ATLAVIR",G129="ASD A.S. ALTER 82",G129="ALTER 82 PIOSSASCO ROSSO",G129="ALTER 82 PIOSSASCO BIANCO",G129="BASKET 86 ORBASSANO",G129="ALTER 82 PIOSSASCO",G129="ALTER 82",G129="AREA PRO 2020 BLU",G129="AREA PRO 2020 BIANCO"),IF(_xlfn.NUMBERVALUE(LEFT(J129,FIND("-",J129)-1))&gt;_xlfn.NUMBERVALUE(RIGHT(J129,LEN(J129)-FIND("-",J129))),"OK","KO"),IF(_xlfn.NUMBERVALUE(LEFT(J129,FIND("-",J129)-1))&lt;_xlfn.NUMBERVALUE(RIGHT(J129,LEN(J129)-FIND("-",J129))),"OK","KO")))</f>
        <v>DA GIOCARE</v>
      </c>
    </row>
    <row r="130" spans="1:11" x14ac:dyDescent="0.25">
      <c r="A130" s="1" t="s">
        <v>25</v>
      </c>
      <c r="B130" s="7">
        <v>45634</v>
      </c>
      <c r="C130" s="22" t="str">
        <f>VLOOKUP(WEEKDAY(B130,1),$L$1:$M$7,2,0)</f>
        <v>Domenica</v>
      </c>
      <c r="D130" s="41" t="s">
        <v>18</v>
      </c>
      <c r="E130" s="22" t="s">
        <v>61</v>
      </c>
      <c r="F130" s="22">
        <v>348</v>
      </c>
      <c r="G130" s="24" t="s">
        <v>31</v>
      </c>
      <c r="H130" s="54" t="s">
        <v>47</v>
      </c>
      <c r="I130" s="24" t="s">
        <v>12</v>
      </c>
      <c r="J130" s="56"/>
      <c r="K130" s="1" t="str">
        <f>IF(J130="","DA GIOCARE",IF(OR(G130="A.DIL. O.A.S.I. LAURA VICUNA",G130="TEKNOSERVICE AREA PRO 2020",G130="AREA PRO 2020",G130="POL.DIL. ATLAVIR",G130="ASD A.S. ALTER 82",G130="ALTER 82 PIOSSASCO ROSSO",G130="ALTER 82 PIOSSASCO BIANCO",G130="BASKET 86 ORBASSANO",G130="ALTER 82 PIOSSASCO",G130="ALTER 82",G130="AREA PRO 2020 BLU",G130="AREA PRO 2020 BIANCO"),IF(_xlfn.NUMBERVALUE(LEFT(J130,FIND("-",J130)-1))&gt;_xlfn.NUMBERVALUE(RIGHT(J130,LEN(J130)-FIND("-",J130))),"OK","KO"),IF(_xlfn.NUMBERVALUE(LEFT(J130,FIND("-",J130)-1))&lt;_xlfn.NUMBERVALUE(RIGHT(J130,LEN(J130)-FIND("-",J130))),"OK","KO")))</f>
        <v>DA GIOCARE</v>
      </c>
    </row>
    <row r="131" spans="1:11" x14ac:dyDescent="0.25">
      <c r="A131" s="1" t="s">
        <v>25</v>
      </c>
      <c r="B131" s="6">
        <v>45634</v>
      </c>
      <c r="C131" s="26" t="str">
        <f>VLOOKUP(WEEKDAY(B131,1),$L$1:$M$7,2,0)</f>
        <v>Domenica</v>
      </c>
      <c r="D131" s="8" t="s">
        <v>18</v>
      </c>
      <c r="E131" s="26" t="s">
        <v>157</v>
      </c>
      <c r="F131" s="26">
        <v>831</v>
      </c>
      <c r="G131" s="28" t="s">
        <v>171</v>
      </c>
      <c r="H131" s="53" t="s">
        <v>158</v>
      </c>
      <c r="I131" s="28" t="s">
        <v>181</v>
      </c>
      <c r="J131" s="55"/>
      <c r="K131" s="1" t="str">
        <f>IF(J131="","DA GIOCARE",IF(OR(G131="A.DIL. O.A.S.I. LAURA VICUNA",G131="TEKNOSERVICE AREA PRO 2020",G131="AREA PRO 2020",G131="POL.DIL. ATLAVIR",G131="ASD A.S. ALTER 82",G131="ALTER 82 PIOSSASCO ROSSO",G131="ALTER 82 PIOSSASCO BIANCO",G131="BASKET 86 ORBASSANO",G131="ALTER 82 PIOSSASCO",G131="ALTER 82",G131="AREA PRO 2020 BLU",G131="AREA PRO 2020 BIANCO"),IF(_xlfn.NUMBERVALUE(LEFT(J131,FIND("-",J131)-1))&gt;_xlfn.NUMBERVALUE(RIGHT(J131,LEN(J131)-FIND("-",J131))),"OK","KO"),IF(_xlfn.NUMBERVALUE(LEFT(J131,FIND("-",J131)-1))&lt;_xlfn.NUMBERVALUE(RIGHT(J131,LEN(J131)-FIND("-",J131))),"OK","KO")))</f>
        <v>DA GIOCARE</v>
      </c>
    </row>
    <row r="132" spans="1:11" x14ac:dyDescent="0.25">
      <c r="A132" s="43" t="s">
        <v>25</v>
      </c>
      <c r="B132" s="48">
        <v>45634</v>
      </c>
      <c r="C132" s="44" t="str">
        <f>VLOOKUP(WEEKDAY(B132,1),$L$1:$M$7,2,0)</f>
        <v>Domenica</v>
      </c>
      <c r="D132" s="50" t="s">
        <v>334</v>
      </c>
      <c r="E132" s="44" t="s">
        <v>65</v>
      </c>
      <c r="F132" s="46">
        <v>3581</v>
      </c>
      <c r="G132" s="47" t="s">
        <v>31</v>
      </c>
      <c r="H132" s="65" t="s">
        <v>332</v>
      </c>
      <c r="I132" s="47" t="s">
        <v>154</v>
      </c>
      <c r="J132" s="66"/>
      <c r="K132" s="1" t="str">
        <f>IF(J132="","DA GIOCARE",IF(OR(G132="A.DIL. O.A.S.I. LAURA VICUNA",G132="TEKNOSERVICE AREA PRO 2020",G132="AREA PRO 2020",G132="POL.DIL. ATLAVIR",G132="ASD A.S. ALTER 82",G132="ALTER 82 PIOSSASCO ROSSO",G132="ALTER 82 PIOSSASCO BIANCO",G132="BASKET 86 ORBASSANO",G132="ALTER 82 PIOSSASCO",G132="ALTER 82",G132="AREA PRO 2020 BLU",G132="AREA PRO 2020 BIANCO"),IF(_xlfn.NUMBERVALUE(LEFT(J132,FIND("-",J132)-1))&gt;_xlfn.NUMBERVALUE(RIGHT(J132,LEN(J132)-FIND("-",J132))),"OK","KO"),IF(_xlfn.NUMBERVALUE(LEFT(J132,FIND("-",J132)-1))&lt;_xlfn.NUMBERVALUE(RIGHT(J132,LEN(J132)-FIND("-",J132))),"OK","KO")))</f>
        <v>DA GIOCARE</v>
      </c>
    </row>
    <row r="133" spans="1:11" x14ac:dyDescent="0.25">
      <c r="A133" s="1" t="s">
        <v>25</v>
      </c>
      <c r="B133" s="48">
        <v>45634</v>
      </c>
      <c r="C133" s="44" t="str">
        <f>VLOOKUP(WEEKDAY(B133,1),$L$1:$M$7,2,0)</f>
        <v>Domenica</v>
      </c>
      <c r="D133" s="50" t="s">
        <v>151</v>
      </c>
      <c r="E133" s="44" t="s">
        <v>422</v>
      </c>
      <c r="F133" s="46">
        <v>7422</v>
      </c>
      <c r="G133" s="47" t="s">
        <v>423</v>
      </c>
      <c r="H133" s="65" t="s">
        <v>428</v>
      </c>
      <c r="I133" s="47" t="s">
        <v>154</v>
      </c>
      <c r="J133" s="66"/>
      <c r="K133" s="1" t="str">
        <f>IF(J133="","DA GIOCARE",IF(OR(G133="A.DIL. O.A.S.I. LAURA VICUNA",G133="TEKNOSERVICE AREA PRO 2020",G133="AREA PRO 2020",G133="POL.DIL. ATLAVIR",G133="ASD A.S. ALTER 82",G133="ALTER 82 PIOSSASCO ROSSO",G133="ALTER 82 PIOSSASCO BIANCO",G133="BASKET 86 ORBASSANO",G133="ALTER 82 PIOSSASCO",G133="ALTER 82",G133="AREA PRO 2020 BLU",G133="AREA PRO 2020 BIANCO"),IF(_xlfn.NUMBERVALUE(LEFT(J133,FIND("-",J133)-1))&gt;_xlfn.NUMBERVALUE(RIGHT(J133,LEN(J133)-FIND("-",J133))),"OK","KO"),IF(_xlfn.NUMBERVALUE(LEFT(J133,FIND("-",J133)-1))&lt;_xlfn.NUMBERVALUE(RIGHT(J133,LEN(J133)-FIND("-",J133))),"OK","KO")))</f>
        <v>DA GIOCARE</v>
      </c>
    </row>
    <row r="134" spans="1:11" x14ac:dyDescent="0.25">
      <c r="A134" s="43" t="s">
        <v>25</v>
      </c>
      <c r="B134" s="63">
        <v>45636</v>
      </c>
      <c r="C134" s="46" t="str">
        <f>VLOOKUP(WEEKDAY(B134,1),$L$1:$M$7,2,0)</f>
        <v>Martedì</v>
      </c>
      <c r="D134" s="64" t="s">
        <v>32</v>
      </c>
      <c r="E134" s="46" t="s">
        <v>65</v>
      </c>
      <c r="F134" s="46">
        <v>3595</v>
      </c>
      <c r="G134" s="71" t="s">
        <v>31</v>
      </c>
      <c r="H134" s="75" t="s">
        <v>331</v>
      </c>
      <c r="I134" s="71" t="s">
        <v>154</v>
      </c>
      <c r="J134" s="66"/>
      <c r="K134" s="1" t="str">
        <f>IF(J134="","DA GIOCARE",IF(OR(G134="A.DIL. O.A.S.I. LAURA VICUNA",G134="TEKNOSERVICE AREA PRO 2020",G134="AREA PRO 2020",G134="POL.DIL. ATLAVIR",G134="ASD A.S. ALTER 82",G134="ALTER 82 PIOSSASCO ROSSO",G134="ALTER 82 PIOSSASCO BIANCO",G134="BASKET 86 ORBASSANO",G134="ALTER 82 PIOSSASCO",G134="ALTER 82",G134="AREA PRO 2020 BLU",G134="AREA PRO 2020 BIANCO"),IF(_xlfn.NUMBERVALUE(LEFT(J134,FIND("-",J134)-1))&gt;_xlfn.NUMBERVALUE(RIGHT(J134,LEN(J134)-FIND("-",J134))),"OK","KO"),IF(_xlfn.NUMBERVALUE(LEFT(J134,FIND("-",J134)-1))&lt;_xlfn.NUMBERVALUE(RIGHT(J134,LEN(J134)-FIND("-",J134))),"OK","KO")))</f>
        <v>DA GIOCARE</v>
      </c>
    </row>
    <row r="135" spans="1:11" x14ac:dyDescent="0.25">
      <c r="A135" s="43" t="s">
        <v>25</v>
      </c>
      <c r="B135" s="63">
        <v>45637</v>
      </c>
      <c r="C135" s="46" t="str">
        <f>VLOOKUP(WEEKDAY(B135,1),$L$1:$M$7,2,0)</f>
        <v>Mercoledì</v>
      </c>
      <c r="D135" s="64" t="s">
        <v>187</v>
      </c>
      <c r="E135" s="44" t="s">
        <v>60</v>
      </c>
      <c r="F135" s="46">
        <v>1484</v>
      </c>
      <c r="G135" s="47" t="s">
        <v>31</v>
      </c>
      <c r="H135" s="65" t="s">
        <v>141</v>
      </c>
      <c r="I135" s="47" t="s">
        <v>154</v>
      </c>
      <c r="J135" s="66"/>
      <c r="K135" s="1" t="str">
        <f>IF(J135="","DA GIOCARE",IF(OR(G135="A.DIL. O.A.S.I. LAURA VICUNA",G135="TEKNOSERVICE AREA PRO 2020",G135="AREA PRO 2020",G135="POL.DIL. ATLAVIR",G135="ASD A.S. ALTER 82",G135="ALTER 82 PIOSSASCO ROSSO",G135="ALTER 82 PIOSSASCO BIANCO",G135="BASKET 86 ORBASSANO",G135="ALTER 82 PIOSSASCO",G135="ALTER 82",G135="AREA PRO 2020 BLU",G135="AREA PRO 2020 BIANCO"),IF(_xlfn.NUMBERVALUE(LEFT(J135,FIND("-",J135)-1))&gt;_xlfn.NUMBERVALUE(RIGHT(J135,LEN(J135)-FIND("-",J135))),"OK","KO"),IF(_xlfn.NUMBERVALUE(LEFT(J135,FIND("-",J135)-1))&lt;_xlfn.NUMBERVALUE(RIGHT(J135,LEN(J135)-FIND("-",J135))),"OK","KO")))</f>
        <v>DA GIOCARE</v>
      </c>
    </row>
    <row r="136" spans="1:11" x14ac:dyDescent="0.25">
      <c r="A136" s="1" t="s">
        <v>25</v>
      </c>
      <c r="B136" s="7">
        <v>45638</v>
      </c>
      <c r="C136" s="22" t="str">
        <f>VLOOKUP(WEEKDAY(B136,1),$L$1:$M$7,2,0)</f>
        <v>Giovedì</v>
      </c>
      <c r="D136" s="41" t="s">
        <v>19</v>
      </c>
      <c r="E136" s="22" t="s">
        <v>157</v>
      </c>
      <c r="F136" s="22">
        <v>844</v>
      </c>
      <c r="G136" s="24" t="s">
        <v>158</v>
      </c>
      <c r="H136" s="54" t="s">
        <v>161</v>
      </c>
      <c r="I136" s="24" t="s">
        <v>12</v>
      </c>
      <c r="J136" s="56"/>
      <c r="K136" s="1" t="str">
        <f>IF(J136="","DA GIOCARE",IF(OR(G136="A.DIL. O.A.S.I. LAURA VICUNA",G136="TEKNOSERVICE AREA PRO 2020",G136="AREA PRO 2020",G136="POL.DIL. ATLAVIR",G136="ASD A.S. ALTER 82",G136="ALTER 82 PIOSSASCO ROSSO",G136="ALTER 82 PIOSSASCO BIANCO",G136="BASKET 86 ORBASSANO",G136="ALTER 82 PIOSSASCO",G136="ALTER 82",G136="AREA PRO 2020 BLU",G136="AREA PRO 2020 BIANCO"),IF(_xlfn.NUMBERVALUE(LEFT(J136,FIND("-",J136)-1))&gt;_xlfn.NUMBERVALUE(RIGHT(J136,LEN(J136)-FIND("-",J136))),"OK","KO"),IF(_xlfn.NUMBERVALUE(LEFT(J136,FIND("-",J136)-1))&lt;_xlfn.NUMBERVALUE(RIGHT(J136,LEN(J136)-FIND("-",J136))),"OK","KO")))</f>
        <v>DA GIOCARE</v>
      </c>
    </row>
    <row r="137" spans="1:11" x14ac:dyDescent="0.25">
      <c r="A137" s="1" t="s">
        <v>25</v>
      </c>
      <c r="B137" s="63">
        <v>45640</v>
      </c>
      <c r="C137" s="44" t="str">
        <f>VLOOKUP(WEEKDAY(B137,1),$L$1:$M$7,2,0)</f>
        <v>Sabato</v>
      </c>
      <c r="D137" s="92" t="s">
        <v>437</v>
      </c>
      <c r="E137" s="81" t="s">
        <v>436</v>
      </c>
      <c r="F137" s="84">
        <v>0</v>
      </c>
      <c r="G137" s="85" t="s">
        <v>436</v>
      </c>
      <c r="H137" s="86" t="s">
        <v>436</v>
      </c>
      <c r="I137" s="71" t="s">
        <v>154</v>
      </c>
      <c r="J137" s="66"/>
      <c r="K137" s="1" t="str">
        <f>IF(J137="","DA GIOCARE",IF(OR(G137="A.DIL. O.A.S.I. LAURA VICUNA",G137="TEKNOSERVICE AREA PRO 2020",G137="AREA PRO 2020",G137="POL.DIL. ATLAVIR",G137="ASD A.S. ALTER 82",G137="ALTER 82 PIOSSASCO ROSSO",G137="ALTER 82 PIOSSASCO BIANCO",G137="BASKET 86 ORBASSANO",G137="ALTER 82 PIOSSASCO",G137="ALTER 82",G137="AREA PRO 2020 BLU",G137="AREA PRO 2020 BIANCO"),IF(_xlfn.NUMBERVALUE(LEFT(J137,FIND("-",J137)-1))&gt;_xlfn.NUMBERVALUE(RIGHT(J137,LEN(J137)-FIND("-",J137))),"OK","KO"),IF(_xlfn.NUMBERVALUE(LEFT(J137,FIND("-",J137)-1))&lt;_xlfn.NUMBERVALUE(RIGHT(J137,LEN(J137)-FIND("-",J137))),"OK","KO")))</f>
        <v>DA GIOCARE</v>
      </c>
    </row>
    <row r="138" spans="1:11" x14ac:dyDescent="0.25">
      <c r="A138" s="1" t="s">
        <v>25</v>
      </c>
      <c r="B138" s="63">
        <v>45640</v>
      </c>
      <c r="C138" s="44" t="str">
        <f>VLOOKUP(WEEKDAY(B138,1),$L$1:$M$7,2,0)</f>
        <v>Sabato</v>
      </c>
      <c r="D138" s="92" t="s">
        <v>404</v>
      </c>
      <c r="E138" s="81" t="s">
        <v>436</v>
      </c>
      <c r="F138" s="84">
        <v>0</v>
      </c>
      <c r="G138" s="85" t="s">
        <v>436</v>
      </c>
      <c r="H138" s="86" t="s">
        <v>436</v>
      </c>
      <c r="I138" s="71" t="s">
        <v>154</v>
      </c>
      <c r="J138" s="66"/>
      <c r="K138" s="1" t="str">
        <f>IF(J138="","DA GIOCARE",IF(OR(G138="A.DIL. O.A.S.I. LAURA VICUNA",G138="TEKNOSERVICE AREA PRO 2020",G138="AREA PRO 2020",G138="POL.DIL. ATLAVIR",G138="ASD A.S. ALTER 82",G138="ALTER 82 PIOSSASCO ROSSO",G138="ALTER 82 PIOSSASCO BIANCO",G138="BASKET 86 ORBASSANO",G138="ALTER 82 PIOSSASCO",G138="ALTER 82",G138="AREA PRO 2020 BLU",G138="AREA PRO 2020 BIANCO"),IF(_xlfn.NUMBERVALUE(LEFT(J138,FIND("-",J138)-1))&gt;_xlfn.NUMBERVALUE(RIGHT(J138,LEN(J138)-FIND("-",J138))),"OK","KO"),IF(_xlfn.NUMBERVALUE(LEFT(J138,FIND("-",J138)-1))&lt;_xlfn.NUMBERVALUE(RIGHT(J138,LEN(J138)-FIND("-",J138))),"OK","KO")))</f>
        <v>DA GIOCARE</v>
      </c>
    </row>
    <row r="139" spans="1:11" x14ac:dyDescent="0.25">
      <c r="A139" s="1" t="s">
        <v>25</v>
      </c>
      <c r="B139" s="63">
        <v>45640</v>
      </c>
      <c r="C139" s="44" t="str">
        <f>VLOOKUP(WEEKDAY(B139,1),$L$1:$M$7,2,0)</f>
        <v>Sabato</v>
      </c>
      <c r="D139" s="92" t="s">
        <v>438</v>
      </c>
      <c r="E139" s="81" t="s">
        <v>436</v>
      </c>
      <c r="F139" s="84">
        <v>0</v>
      </c>
      <c r="G139" s="85" t="s">
        <v>436</v>
      </c>
      <c r="H139" s="86" t="s">
        <v>436</v>
      </c>
      <c r="I139" s="71" t="s">
        <v>154</v>
      </c>
      <c r="J139" s="66"/>
      <c r="K139" s="1" t="str">
        <f>IF(J139="","DA GIOCARE",IF(OR(G139="A.DIL. O.A.S.I. LAURA VICUNA",G139="TEKNOSERVICE AREA PRO 2020",G139="AREA PRO 2020",G139="POL.DIL. ATLAVIR",G139="ASD A.S. ALTER 82",G139="ALTER 82 PIOSSASCO ROSSO",G139="ALTER 82 PIOSSASCO BIANCO",G139="BASKET 86 ORBASSANO",G139="ALTER 82 PIOSSASCO",G139="ALTER 82",G139="AREA PRO 2020 BLU",G139="AREA PRO 2020 BIANCO"),IF(_xlfn.NUMBERVALUE(LEFT(J139,FIND("-",J139)-1))&gt;_xlfn.NUMBERVALUE(RIGHT(J139,LEN(J139)-FIND("-",J139))),"OK","KO"),IF(_xlfn.NUMBERVALUE(LEFT(J139,FIND("-",J139)-1))&lt;_xlfn.NUMBERVALUE(RIGHT(J139,LEN(J139)-FIND("-",J139))),"OK","KO")))</f>
        <v>DA GIOCARE</v>
      </c>
    </row>
    <row r="140" spans="1:11" x14ac:dyDescent="0.25">
      <c r="A140" s="1" t="s">
        <v>25</v>
      </c>
      <c r="B140" s="7">
        <v>45640</v>
      </c>
      <c r="C140" s="22" t="str">
        <f>VLOOKUP(WEEKDAY(B140,1),$L$1:$M$7,2,0)</f>
        <v>Sabato</v>
      </c>
      <c r="D140" s="82" t="s">
        <v>262</v>
      </c>
      <c r="E140" s="81" t="s">
        <v>407</v>
      </c>
      <c r="F140" s="84">
        <v>0</v>
      </c>
      <c r="G140" s="85" t="s">
        <v>435</v>
      </c>
      <c r="H140" s="86" t="s">
        <v>435</v>
      </c>
      <c r="I140" s="24" t="s">
        <v>12</v>
      </c>
      <c r="J140" s="56"/>
      <c r="K140" s="1" t="str">
        <f>IF(J140="","DA GIOCARE",IF(OR(G140="A.DIL. O.A.S.I. LAURA VICUNA",G140="TEKNOSERVICE AREA PRO 2020",G140="AREA PRO 2020",G140="POL.DIL. ATLAVIR",G140="ASD A.S. ALTER 82",G140="ALTER 82 PIOSSASCO ROSSO",G140="ALTER 82 PIOSSASCO BIANCO",G140="BASKET 86 ORBASSANO",G140="ALTER 82 PIOSSASCO",G140="ALTER 82",G140="AREA PRO 2020 BLU",G140="AREA PRO 2020 BIANCO"),IF(_xlfn.NUMBERVALUE(LEFT(J140,FIND("-",J140)-1))&gt;_xlfn.NUMBERVALUE(RIGHT(J140,LEN(J140)-FIND("-",J140))),"OK","KO"),IF(_xlfn.NUMBERVALUE(LEFT(J140,FIND("-",J140)-1))&lt;_xlfn.NUMBERVALUE(RIGHT(J140,LEN(J140)-FIND("-",J140))),"OK","KO")))</f>
        <v>DA GIOCARE</v>
      </c>
    </row>
    <row r="141" spans="1:11" x14ac:dyDescent="0.25">
      <c r="A141" s="1" t="s">
        <v>25</v>
      </c>
      <c r="B141" s="6">
        <v>45640</v>
      </c>
      <c r="C141" s="26" t="str">
        <f>VLOOKUP(WEEKDAY(B141,1),$L$1:$M$7,2,0)</f>
        <v>Sabato</v>
      </c>
      <c r="D141" s="8" t="s">
        <v>140</v>
      </c>
      <c r="E141" s="26" t="s">
        <v>377</v>
      </c>
      <c r="F141" s="26">
        <v>5237</v>
      </c>
      <c r="G141" s="28" t="s">
        <v>347</v>
      </c>
      <c r="H141" s="53" t="s">
        <v>31</v>
      </c>
      <c r="I141" s="28" t="s">
        <v>175</v>
      </c>
      <c r="J141" s="55"/>
      <c r="K141" s="1" t="str">
        <f>IF(J141="","DA GIOCARE",IF(OR(G141="A.DIL. O.A.S.I. LAURA VICUNA",G141="TEKNOSERVICE AREA PRO 2020",G141="AREA PRO 2020",G141="POL.DIL. ATLAVIR",G141="ASD A.S. ALTER 82",G141="ALTER 82 PIOSSASCO ROSSO",G141="ALTER 82 PIOSSASCO BIANCO",G141="BASKET 86 ORBASSANO",G141="ALTER 82 PIOSSASCO",G141="ALTER 82",G141="AREA PRO 2020 BLU",G141="AREA PRO 2020 BIANCO"),IF(_xlfn.NUMBERVALUE(LEFT(J141,FIND("-",J141)-1))&gt;_xlfn.NUMBERVALUE(RIGHT(J141,LEN(J141)-FIND("-",J141))),"OK","KO"),IF(_xlfn.NUMBERVALUE(LEFT(J141,FIND("-",J141)-1))&lt;_xlfn.NUMBERVALUE(RIGHT(J141,LEN(J141)-FIND("-",J141))),"OK","KO")))</f>
        <v>DA GIOCARE</v>
      </c>
    </row>
    <row r="142" spans="1:11" x14ac:dyDescent="0.25">
      <c r="A142" s="1" t="s">
        <v>25</v>
      </c>
      <c r="B142" s="6">
        <v>45640</v>
      </c>
      <c r="C142" s="26" t="str">
        <f>VLOOKUP(WEEKDAY(B142,1),$L$1:$M$7,2,0)</f>
        <v>Sabato</v>
      </c>
      <c r="D142" s="8" t="s">
        <v>272</v>
      </c>
      <c r="E142" s="26" t="s">
        <v>70</v>
      </c>
      <c r="F142" s="26">
        <v>2739</v>
      </c>
      <c r="G142" s="28" t="s">
        <v>277</v>
      </c>
      <c r="H142" s="53" t="s">
        <v>31</v>
      </c>
      <c r="I142" s="28" t="s">
        <v>284</v>
      </c>
      <c r="J142" s="55"/>
      <c r="K142" s="1" t="str">
        <f>IF(J142="","DA GIOCARE",IF(OR(G142="A.DIL. O.A.S.I. LAURA VICUNA",G142="TEKNOSERVICE AREA PRO 2020",G142="AREA PRO 2020",G142="POL.DIL. ATLAVIR",G142="ASD A.S. ALTER 82",G142="ALTER 82 PIOSSASCO ROSSO",G142="ALTER 82 PIOSSASCO BIANCO",G142="BASKET 86 ORBASSANO",G142="ALTER 82 PIOSSASCO",G142="ALTER 82",G142="AREA PRO 2020 BLU",G142="AREA PRO 2020 BIANCO"),IF(_xlfn.NUMBERVALUE(LEFT(J142,FIND("-",J142)-1))&gt;_xlfn.NUMBERVALUE(RIGHT(J142,LEN(J142)-FIND("-",J142))),"OK","KO"),IF(_xlfn.NUMBERVALUE(LEFT(J142,FIND("-",J142)-1))&lt;_xlfn.NUMBERVALUE(RIGHT(J142,LEN(J142)-FIND("-",J142))),"OK","KO")))</f>
        <v>DA GIOCARE</v>
      </c>
    </row>
    <row r="143" spans="1:11" x14ac:dyDescent="0.25">
      <c r="A143" s="1" t="s">
        <v>25</v>
      </c>
      <c r="B143" s="7">
        <v>45640</v>
      </c>
      <c r="C143" s="22" t="str">
        <f>VLOOKUP(WEEKDAY(B143,1),$L$1:$M$7,2,0)</f>
        <v>Sabato</v>
      </c>
      <c r="D143" s="82" t="s">
        <v>149</v>
      </c>
      <c r="E143" s="81" t="s">
        <v>407</v>
      </c>
      <c r="F143" s="84">
        <v>0</v>
      </c>
      <c r="G143" s="85" t="s">
        <v>435</v>
      </c>
      <c r="H143" s="85" t="s">
        <v>435</v>
      </c>
      <c r="I143" s="24" t="s">
        <v>12</v>
      </c>
      <c r="J143" s="56"/>
      <c r="K143" s="1" t="str">
        <f>IF(J143="","DA GIOCARE",IF(OR(G143="A.DIL. O.A.S.I. LAURA VICUNA",G143="TEKNOSERVICE AREA PRO 2020",G143="AREA PRO 2020",G143="POL.DIL. ATLAVIR",G143="ASD A.S. ALTER 82",G143="ALTER 82 PIOSSASCO ROSSO",G143="ALTER 82 PIOSSASCO BIANCO",G143="BASKET 86 ORBASSANO",G143="ALTER 82 PIOSSASCO",G143="ALTER 82",G143="AREA PRO 2020 BLU",G143="AREA PRO 2020 BIANCO"),IF(_xlfn.NUMBERVALUE(LEFT(J143,FIND("-",J143)-1))&gt;_xlfn.NUMBERVALUE(RIGHT(J143,LEN(J143)-FIND("-",J143))),"OK","KO"),IF(_xlfn.NUMBERVALUE(LEFT(J143,FIND("-",J143)-1))&lt;_xlfn.NUMBERVALUE(RIGHT(J143,LEN(J143)-FIND("-",J143))),"OK","KO")))</f>
        <v>DA GIOCARE</v>
      </c>
    </row>
    <row r="144" spans="1:11" x14ac:dyDescent="0.25">
      <c r="A144" s="1" t="s">
        <v>25</v>
      </c>
      <c r="B144" s="6">
        <v>45640</v>
      </c>
      <c r="C144" s="26" t="str">
        <f>VLOOKUP(WEEKDAY(B144,1),$L$1:$M$7,2,0)</f>
        <v>Sabato</v>
      </c>
      <c r="D144" s="8" t="s">
        <v>390</v>
      </c>
      <c r="E144" s="26" t="s">
        <v>379</v>
      </c>
      <c r="F144" s="26">
        <v>6392</v>
      </c>
      <c r="G144" s="28" t="s">
        <v>383</v>
      </c>
      <c r="H144" s="28" t="s">
        <v>31</v>
      </c>
      <c r="I144" s="28" t="s">
        <v>389</v>
      </c>
      <c r="J144" s="55"/>
      <c r="K144" s="1" t="str">
        <f>IF(J144="","DA GIOCARE",IF(OR(G144="A.DIL. O.A.S.I. LAURA VICUNA",G144="TEKNOSERVICE AREA PRO 2020",G144="AREA PRO 2020",G144="POL.DIL. ATLAVIR",G144="ASD A.S. ALTER 82",G144="ALTER 82 PIOSSASCO ROSSO",G144="ALTER 82 PIOSSASCO BIANCO",G144="BASKET 86 ORBASSANO",G144="ALTER 82 PIOSSASCO",G144="ALTER 82",G144="AREA PRO 2020 BLU",G144="AREA PRO 2020 BIANCO"),IF(_xlfn.NUMBERVALUE(LEFT(J144,FIND("-",J144)-1))&gt;_xlfn.NUMBERVALUE(RIGHT(J144,LEN(J144)-FIND("-",J144))),"OK","KO"),IF(_xlfn.NUMBERVALUE(LEFT(J144,FIND("-",J144)-1))&lt;_xlfn.NUMBERVALUE(RIGHT(J144,LEN(J144)-FIND("-",J144))),"OK","KO")))</f>
        <v>DA GIOCARE</v>
      </c>
    </row>
    <row r="145" spans="1:11" x14ac:dyDescent="0.25">
      <c r="A145" s="1" t="s">
        <v>25</v>
      </c>
      <c r="B145" s="7">
        <v>45640</v>
      </c>
      <c r="C145" s="22" t="str">
        <f>VLOOKUP(WEEKDAY(B145,1),$L$1:$M$7,2,0)</f>
        <v>Sabato</v>
      </c>
      <c r="D145" s="41" t="s">
        <v>18</v>
      </c>
      <c r="E145" s="22" t="s">
        <v>46</v>
      </c>
      <c r="F145" s="22">
        <v>2251</v>
      </c>
      <c r="G145" s="24" t="s">
        <v>31</v>
      </c>
      <c r="H145" s="54" t="s">
        <v>255</v>
      </c>
      <c r="I145" s="24" t="s">
        <v>12</v>
      </c>
      <c r="J145" s="56"/>
      <c r="K145" s="1" t="str">
        <f>IF(J145="","DA GIOCARE",IF(OR(G145="A.DIL. O.A.S.I. LAURA VICUNA",G145="TEKNOSERVICE AREA PRO 2020",G145="AREA PRO 2020",G145="POL.DIL. ATLAVIR",G145="ASD A.S. ALTER 82",G145="ALTER 82 PIOSSASCO ROSSO",G145="ALTER 82 PIOSSASCO BIANCO",G145="BASKET 86 ORBASSANO",G145="ALTER 82 PIOSSASCO",G145="ALTER 82",G145="AREA PRO 2020 BLU",G145="AREA PRO 2020 BIANCO"),IF(_xlfn.NUMBERVALUE(LEFT(J145,FIND("-",J145)-1))&gt;_xlfn.NUMBERVALUE(RIGHT(J145,LEN(J145)-FIND("-",J145))),"OK","KO"),IF(_xlfn.NUMBERVALUE(LEFT(J145,FIND("-",J145)-1))&lt;_xlfn.NUMBERVALUE(RIGHT(J145,LEN(J145)-FIND("-",J145))),"OK","KO")))</f>
        <v>DA GIOCARE</v>
      </c>
    </row>
    <row r="146" spans="1:11" x14ac:dyDescent="0.25">
      <c r="A146" s="1" t="s">
        <v>25</v>
      </c>
      <c r="B146" s="6">
        <v>45641</v>
      </c>
      <c r="C146" s="26" t="str">
        <f>VLOOKUP(WEEKDAY(B146,1),$L$1:$M$7,2,0)</f>
        <v>Domenica</v>
      </c>
      <c r="D146" s="60" t="s">
        <v>282</v>
      </c>
      <c r="E146" s="26" t="s">
        <v>67</v>
      </c>
      <c r="F146" s="26">
        <v>2345</v>
      </c>
      <c r="G146" s="28" t="s">
        <v>139</v>
      </c>
      <c r="H146" s="53" t="s">
        <v>31</v>
      </c>
      <c r="I146" s="28" t="s">
        <v>35</v>
      </c>
      <c r="J146" s="55"/>
      <c r="K146" s="1" t="str">
        <f>IF(J146="","DA GIOCARE",IF(OR(G146="A.DIL. O.A.S.I. LAURA VICUNA",G146="TEKNOSERVICE AREA PRO 2020",G146="AREA PRO 2020",G146="POL.DIL. ATLAVIR",G146="ASD A.S. ALTER 82",G146="ALTER 82 PIOSSASCO ROSSO",G146="ALTER 82 PIOSSASCO BIANCO",G146="BASKET 86 ORBASSANO",G146="ALTER 82 PIOSSASCO",G146="ALTER 82",G146="AREA PRO 2020 BLU",G146="AREA PRO 2020 BIANCO"),IF(_xlfn.NUMBERVALUE(LEFT(J146,FIND("-",J146)-1))&gt;_xlfn.NUMBERVALUE(RIGHT(J146,LEN(J146)-FIND("-",J146))),"OK","KO"),IF(_xlfn.NUMBERVALUE(LEFT(J146,FIND("-",J146)-1))&lt;_xlfn.NUMBERVALUE(RIGHT(J146,LEN(J146)-FIND("-",J146))),"OK","KO")))</f>
        <v>DA GIOCARE</v>
      </c>
    </row>
    <row r="147" spans="1:11" x14ac:dyDescent="0.25">
      <c r="A147" s="1" t="s">
        <v>25</v>
      </c>
      <c r="B147" s="7">
        <v>45641</v>
      </c>
      <c r="C147" s="22" t="str">
        <f>VLOOKUP(WEEKDAY(B147,1),$L$1:$M$7,2,0)</f>
        <v>Domenica</v>
      </c>
      <c r="D147" s="41" t="s">
        <v>394</v>
      </c>
      <c r="E147" s="22" t="s">
        <v>395</v>
      </c>
      <c r="F147" s="22">
        <v>7206</v>
      </c>
      <c r="G147" s="24" t="s">
        <v>31</v>
      </c>
      <c r="H147" s="54" t="s">
        <v>397</v>
      </c>
      <c r="I147" s="24" t="s">
        <v>12</v>
      </c>
      <c r="J147" s="56"/>
      <c r="K147" s="1" t="str">
        <f>IF(J147="","DA GIOCARE",IF(OR(G147="A.DIL. O.A.S.I. LAURA VICUNA",G147="TEKNOSERVICE AREA PRO 2020",G147="AREA PRO 2020",G147="POL.DIL. ATLAVIR",G147="ASD A.S. ALTER 82",G147="ALTER 82 PIOSSASCO ROSSO",G147="ALTER 82 PIOSSASCO BIANCO",G147="BASKET 86 ORBASSANO",G147="ALTER 82 PIOSSASCO",G147="ALTER 82",G147="AREA PRO 2020 BLU",G147="AREA PRO 2020 BIANCO"),IF(_xlfn.NUMBERVALUE(LEFT(J147,FIND("-",J147)-1))&gt;_xlfn.NUMBERVALUE(RIGHT(J147,LEN(J147)-FIND("-",J147))),"OK","KO"),IF(_xlfn.NUMBERVALUE(LEFT(J147,FIND("-",J147)-1))&lt;_xlfn.NUMBERVALUE(RIGHT(J147,LEN(J147)-FIND("-",J147))),"OK","KO")))</f>
        <v>DA GIOCARE</v>
      </c>
    </row>
    <row r="148" spans="1:11" x14ac:dyDescent="0.25">
      <c r="A148" s="1" t="s">
        <v>25</v>
      </c>
      <c r="B148" s="70">
        <v>45641</v>
      </c>
      <c r="C148" s="73" t="str">
        <f>VLOOKUP(WEEKDAY(B148,1),$L$1:$M$7,2,0)</f>
        <v>Domenica</v>
      </c>
      <c r="D148" s="61" t="s">
        <v>140</v>
      </c>
      <c r="E148" s="22" t="s">
        <v>339</v>
      </c>
      <c r="F148" s="22">
        <v>3785</v>
      </c>
      <c r="G148" s="24" t="s">
        <v>31</v>
      </c>
      <c r="H148" s="54" t="s">
        <v>337</v>
      </c>
      <c r="I148" s="24" t="s">
        <v>12</v>
      </c>
      <c r="J148" s="56"/>
      <c r="K148" s="1" t="str">
        <f>IF(J148="","DA GIOCARE",IF(OR(G148="A.DIL. O.A.S.I. LAURA VICUNA",G148="TEKNOSERVICE AREA PRO 2020",G148="AREA PRO 2020",G148="POL.DIL. ATLAVIR",G148="ASD A.S. ALTER 82",G148="ALTER 82 PIOSSASCO ROSSO",G148="ALTER 82 PIOSSASCO BIANCO",G148="BASKET 86 ORBASSANO",G148="ALTER 82 PIOSSASCO",G148="ALTER 82",G148="AREA PRO 2020 BLU",G148="AREA PRO 2020 BIANCO"),IF(_xlfn.NUMBERVALUE(LEFT(J148,FIND("-",J148)-1))&gt;_xlfn.NUMBERVALUE(RIGHT(J148,LEN(J148)-FIND("-",J148))),"OK","KO"),IF(_xlfn.NUMBERVALUE(LEFT(J148,FIND("-",J148)-1))&lt;_xlfn.NUMBERVALUE(RIGHT(J148,LEN(J148)-FIND("-",J148))),"OK","KO")))</f>
        <v>DA GIOCARE</v>
      </c>
    </row>
    <row r="149" spans="1:11" x14ac:dyDescent="0.25">
      <c r="A149" s="1" t="s">
        <v>25</v>
      </c>
      <c r="B149" s="48">
        <v>45641</v>
      </c>
      <c r="C149" s="44" t="str">
        <f>VLOOKUP(WEEKDAY(B149,1),$L$1:$M$7,2,0)</f>
        <v>Domenica</v>
      </c>
      <c r="D149" s="50" t="s">
        <v>335</v>
      </c>
      <c r="E149" s="44" t="s">
        <v>378</v>
      </c>
      <c r="F149" s="46">
        <v>5417</v>
      </c>
      <c r="G149" s="47" t="s">
        <v>158</v>
      </c>
      <c r="H149" s="65" t="s">
        <v>369</v>
      </c>
      <c r="I149" s="47" t="s">
        <v>154</v>
      </c>
      <c r="J149" s="66"/>
      <c r="K149" s="1" t="str">
        <f>IF(J149="","DA GIOCARE",IF(OR(G149="A.DIL. O.A.S.I. LAURA VICUNA",G149="TEKNOSERVICE AREA PRO 2020",G149="AREA PRO 2020",G149="POL.DIL. ATLAVIR",G149="ASD A.S. ALTER 82",G149="ALTER 82 PIOSSASCO ROSSO",G149="ALTER 82 PIOSSASCO BIANCO",G149="BASKET 86 ORBASSANO",G149="ALTER 82 PIOSSASCO",G149="ALTER 82",G149="AREA PRO 2020 BLU",G149="AREA PRO 2020 BIANCO"),IF(_xlfn.NUMBERVALUE(LEFT(J149,FIND("-",J149)-1))&gt;_xlfn.NUMBERVALUE(RIGHT(J149,LEN(J149)-FIND("-",J149))),"OK","KO"),IF(_xlfn.NUMBERVALUE(LEFT(J149,FIND("-",J149)-1))&lt;_xlfn.NUMBERVALUE(RIGHT(J149,LEN(J149)-FIND("-",J149))),"OK","KO")))</f>
        <v>DA GIOCARE</v>
      </c>
    </row>
    <row r="150" spans="1:11" x14ac:dyDescent="0.25">
      <c r="A150" s="1" t="s">
        <v>25</v>
      </c>
      <c r="B150" s="36">
        <v>45641</v>
      </c>
      <c r="C150" s="30" t="str">
        <f>VLOOKUP(WEEKDAY(B150,1),$L$1:$M$7,2,0)</f>
        <v>Domenica</v>
      </c>
      <c r="D150" s="39" t="s">
        <v>18</v>
      </c>
      <c r="E150" s="30" t="s">
        <v>55</v>
      </c>
      <c r="F150" s="30">
        <v>205</v>
      </c>
      <c r="G150" s="31" t="s">
        <v>31</v>
      </c>
      <c r="H150" s="57" t="s">
        <v>66</v>
      </c>
      <c r="I150" s="31" t="s">
        <v>85</v>
      </c>
      <c r="J150" s="58"/>
      <c r="K150" s="1" t="str">
        <f>IF(J150="","DA GIOCARE",IF(OR(G150="A.DIL. O.A.S.I. LAURA VICUNA",G150="TEKNOSERVICE AREA PRO 2020",G150="AREA PRO 2020",G150="POL.DIL. ATLAVIR",G150="ASD A.S. ALTER 82",G150="ALTER 82 PIOSSASCO ROSSO",G150="ALTER 82 PIOSSASCO BIANCO",G150="BASKET 86 ORBASSANO",G150="ALTER 82 PIOSSASCO",G150="ALTER 82",G150="AREA PRO 2020 BLU",G150="AREA PRO 2020 BIANCO"),IF(_xlfn.NUMBERVALUE(LEFT(J150,FIND("-",J150)-1))&gt;_xlfn.NUMBERVALUE(RIGHT(J150,LEN(J150)-FIND("-",J150))),"OK","KO"),IF(_xlfn.NUMBERVALUE(LEFT(J150,FIND("-",J150)-1))&lt;_xlfn.NUMBERVALUE(RIGHT(J150,LEN(J150)-FIND("-",J150))),"OK","KO")))</f>
        <v>DA GIOCARE</v>
      </c>
    </row>
    <row r="151" spans="1:11" x14ac:dyDescent="0.25">
      <c r="A151" s="1" t="s">
        <v>25</v>
      </c>
      <c r="B151" s="6">
        <v>45641</v>
      </c>
      <c r="C151" s="26" t="str">
        <f>VLOOKUP(WEEKDAY(B151,1),$L$1:$M$7,2,0)</f>
        <v>Domenica</v>
      </c>
      <c r="D151" s="8" t="s">
        <v>18</v>
      </c>
      <c r="E151" s="26" t="s">
        <v>157</v>
      </c>
      <c r="F151" s="26">
        <v>853</v>
      </c>
      <c r="G151" s="28" t="s">
        <v>167</v>
      </c>
      <c r="H151" s="53" t="s">
        <v>158</v>
      </c>
      <c r="I151" s="28" t="s">
        <v>175</v>
      </c>
      <c r="J151" s="55"/>
      <c r="K151" s="1" t="str">
        <f>IF(J151="","DA GIOCARE",IF(OR(G151="A.DIL. O.A.S.I. LAURA VICUNA",G151="TEKNOSERVICE AREA PRO 2020",G151="AREA PRO 2020",G151="POL.DIL. ATLAVIR",G151="ASD A.S. ALTER 82",G151="ALTER 82 PIOSSASCO ROSSO",G151="ALTER 82 PIOSSASCO BIANCO",G151="BASKET 86 ORBASSANO",G151="ALTER 82 PIOSSASCO",G151="ALTER 82",G151="AREA PRO 2020 BLU",G151="AREA PRO 2020 BIANCO"),IF(_xlfn.NUMBERVALUE(LEFT(J151,FIND("-",J151)-1))&gt;_xlfn.NUMBERVALUE(RIGHT(J151,LEN(J151)-FIND("-",J151))),"OK","KO"),IF(_xlfn.NUMBERVALUE(LEFT(J151,FIND("-",J151)-1))&lt;_xlfn.NUMBERVALUE(RIGHT(J151,LEN(J151)-FIND("-",J151))),"OK","KO")))</f>
        <v>DA GIOCARE</v>
      </c>
    </row>
    <row r="152" spans="1:11" x14ac:dyDescent="0.25">
      <c r="A152" s="43" t="s">
        <v>25</v>
      </c>
      <c r="B152" s="59">
        <v>45641</v>
      </c>
      <c r="C152" s="72" t="str">
        <f>VLOOKUP(WEEKDAY(B152,1),$L$1:$M$7,2,0)</f>
        <v>Domenica</v>
      </c>
      <c r="D152" s="60" t="s">
        <v>18</v>
      </c>
      <c r="E152" s="26" t="s">
        <v>326</v>
      </c>
      <c r="F152" s="26">
        <v>3190</v>
      </c>
      <c r="G152" s="28" t="s">
        <v>320</v>
      </c>
      <c r="H152" s="53" t="s">
        <v>31</v>
      </c>
      <c r="I152" s="28" t="s">
        <v>184</v>
      </c>
      <c r="J152" s="55"/>
      <c r="K152" s="1" t="str">
        <f>IF(J152="","DA GIOCARE",IF(OR(G152="A.DIL. O.A.S.I. LAURA VICUNA",G152="TEKNOSERVICE AREA PRO 2020",G152="AREA PRO 2020",G152="POL.DIL. ATLAVIR",G152="ASD A.S. ALTER 82",G152="ALTER 82 PIOSSASCO ROSSO",G152="ALTER 82 PIOSSASCO BIANCO",G152="BASKET 86 ORBASSANO",G152="ALTER 82 PIOSSASCO",G152="ALTER 82",G152="AREA PRO 2020 BLU",G152="AREA PRO 2020 BIANCO"),IF(_xlfn.NUMBERVALUE(LEFT(J152,FIND("-",J152)-1))&gt;_xlfn.NUMBERVALUE(RIGHT(J152,LEN(J152)-FIND("-",J152))),"OK","KO"),IF(_xlfn.NUMBERVALUE(LEFT(J152,FIND("-",J152)-1))&lt;_xlfn.NUMBERVALUE(RIGHT(J152,LEN(J152)-FIND("-",J152))),"OK","KO")))</f>
        <v>DA GIOCARE</v>
      </c>
    </row>
    <row r="153" spans="1:11" x14ac:dyDescent="0.25">
      <c r="A153" s="43" t="s">
        <v>25</v>
      </c>
      <c r="B153" s="59">
        <v>45641</v>
      </c>
      <c r="C153" s="72" t="str">
        <f>VLOOKUP(WEEKDAY(B153,1),$L$1:$M$7,2,0)</f>
        <v>Domenica</v>
      </c>
      <c r="D153" s="60" t="s">
        <v>18</v>
      </c>
      <c r="E153" s="72" t="s">
        <v>65</v>
      </c>
      <c r="F153" s="72">
        <v>3587</v>
      </c>
      <c r="G153" s="74" t="s">
        <v>330</v>
      </c>
      <c r="H153" s="76" t="s">
        <v>31</v>
      </c>
      <c r="I153" s="74" t="s">
        <v>182</v>
      </c>
      <c r="J153" s="55"/>
      <c r="K153" s="1" t="str">
        <f>IF(J153="","DA GIOCARE",IF(OR(G153="A.DIL. O.A.S.I. LAURA VICUNA",G153="TEKNOSERVICE AREA PRO 2020",G153="AREA PRO 2020",G153="POL.DIL. ATLAVIR",G153="ASD A.S. ALTER 82",G153="ALTER 82 PIOSSASCO ROSSO",G153="ALTER 82 PIOSSASCO BIANCO",G153="BASKET 86 ORBASSANO",G153="ALTER 82 PIOSSASCO",G153="ALTER 82",G153="AREA PRO 2020 BLU",G153="AREA PRO 2020 BIANCO"),IF(_xlfn.NUMBERVALUE(LEFT(J153,FIND("-",J153)-1))&gt;_xlfn.NUMBERVALUE(RIGHT(J153,LEN(J153)-FIND("-",J153))),"OK","KO"),IF(_xlfn.NUMBERVALUE(LEFT(J153,FIND("-",J153)-1))&lt;_xlfn.NUMBERVALUE(RIGHT(J153,LEN(J153)-FIND("-",J153))),"OK","KO")))</f>
        <v>DA GIOCARE</v>
      </c>
    </row>
    <row r="154" spans="1:11" x14ac:dyDescent="0.25">
      <c r="A154" s="1" t="s">
        <v>25</v>
      </c>
      <c r="B154" s="48">
        <v>45641</v>
      </c>
      <c r="C154" s="44" t="str">
        <f>VLOOKUP(WEEKDAY(B154,1),$L$1:$M$7,2,0)</f>
        <v>Domenica</v>
      </c>
      <c r="D154" s="50" t="s">
        <v>334</v>
      </c>
      <c r="E154" s="44" t="s">
        <v>415</v>
      </c>
      <c r="F154" s="46">
        <v>24318</v>
      </c>
      <c r="G154" s="47" t="s">
        <v>31</v>
      </c>
      <c r="H154" s="65" t="s">
        <v>413</v>
      </c>
      <c r="I154" s="47" t="s">
        <v>154</v>
      </c>
      <c r="J154" s="66"/>
      <c r="K154" s="1" t="str">
        <f>IF(J154="","DA GIOCARE",IF(OR(G154="A.DIL. O.A.S.I. LAURA VICUNA",G154="TEKNOSERVICE AREA PRO 2020",G154="AREA PRO 2020",G154="POL.DIL. ATLAVIR",G154="ASD A.S. ALTER 82",G154="ALTER 82 PIOSSASCO ROSSO",G154="ALTER 82 PIOSSASCO BIANCO",G154="BASKET 86 ORBASSANO",G154="ALTER 82 PIOSSASCO",G154="ALTER 82",G154="AREA PRO 2020 BLU",G154="AREA PRO 2020 BIANCO"),IF(_xlfn.NUMBERVALUE(LEFT(J154,FIND("-",J154)-1))&gt;_xlfn.NUMBERVALUE(RIGHT(J154,LEN(J154)-FIND("-",J154))),"OK","KO"),IF(_xlfn.NUMBERVALUE(LEFT(J154,FIND("-",J154)-1))&lt;_xlfn.NUMBERVALUE(RIGHT(J154,LEN(J154)-FIND("-",J154))),"OK","KO")))</f>
        <v>DA GIOCARE</v>
      </c>
    </row>
    <row r="155" spans="1:11" x14ac:dyDescent="0.25">
      <c r="A155" s="1" t="s">
        <v>25</v>
      </c>
      <c r="B155" s="6">
        <v>45641</v>
      </c>
      <c r="C155" s="26" t="str">
        <f>VLOOKUP(WEEKDAY(B155,1),$L$1:$M$7,2,0)</f>
        <v>Domenica</v>
      </c>
      <c r="D155" s="8" t="s">
        <v>19</v>
      </c>
      <c r="E155" s="26" t="s">
        <v>61</v>
      </c>
      <c r="F155" s="26">
        <v>351</v>
      </c>
      <c r="G155" s="28" t="s">
        <v>37</v>
      </c>
      <c r="H155" s="53" t="s">
        <v>31</v>
      </c>
      <c r="I155" s="28" t="s">
        <v>39</v>
      </c>
      <c r="J155" s="55"/>
      <c r="K155" s="1" t="str">
        <f>IF(J155="","DA GIOCARE",IF(OR(G155="A.DIL. O.A.S.I. LAURA VICUNA",G155="TEKNOSERVICE AREA PRO 2020",G155="AREA PRO 2020",G155="POL.DIL. ATLAVIR",G155="ASD A.S. ALTER 82",G155="ALTER 82 PIOSSASCO ROSSO",G155="ALTER 82 PIOSSASCO BIANCO",G155="BASKET 86 ORBASSANO",G155="ALTER 82 PIOSSASCO",G155="ALTER 82",G155="AREA PRO 2020 BLU",G155="AREA PRO 2020 BIANCO"),IF(_xlfn.NUMBERVALUE(LEFT(J155,FIND("-",J155)-1))&gt;_xlfn.NUMBERVALUE(RIGHT(J155,LEN(J155)-FIND("-",J155))),"OK","KO"),IF(_xlfn.NUMBERVALUE(LEFT(J155,FIND("-",J155)-1))&lt;_xlfn.NUMBERVALUE(RIGHT(J155,LEN(J155)-FIND("-",J155))),"OK","KO")))</f>
        <v>DA GIOCARE</v>
      </c>
    </row>
    <row r="156" spans="1:11" x14ac:dyDescent="0.25">
      <c r="A156" s="1" t="s">
        <v>25</v>
      </c>
      <c r="B156" s="48">
        <v>45641</v>
      </c>
      <c r="C156" s="44" t="str">
        <f>VLOOKUP(WEEKDAY(B156,1),$L$1:$M$7,2,0)</f>
        <v>Domenica</v>
      </c>
      <c r="D156" s="50" t="s">
        <v>151</v>
      </c>
      <c r="E156" s="44" t="s">
        <v>422</v>
      </c>
      <c r="F156" s="46">
        <v>7427</v>
      </c>
      <c r="G156" s="47" t="s">
        <v>423</v>
      </c>
      <c r="H156" s="65" t="s">
        <v>381</v>
      </c>
      <c r="I156" s="47" t="s">
        <v>154</v>
      </c>
      <c r="J156" s="66"/>
      <c r="K156" s="1" t="str">
        <f>IF(J156="","DA GIOCARE",IF(OR(G156="A.DIL. O.A.S.I. LAURA VICUNA",G156="TEKNOSERVICE AREA PRO 2020",G156="AREA PRO 2020",G156="POL.DIL. ATLAVIR",G156="ASD A.S. ALTER 82",G156="ALTER 82 PIOSSASCO ROSSO",G156="ALTER 82 PIOSSASCO BIANCO",G156="BASKET 86 ORBASSANO",G156="ALTER 82 PIOSSASCO",G156="ALTER 82",G156="AREA PRO 2020 BLU",G156="AREA PRO 2020 BIANCO"),IF(_xlfn.NUMBERVALUE(LEFT(J156,FIND("-",J156)-1))&gt;_xlfn.NUMBERVALUE(RIGHT(J156,LEN(J156)-FIND("-",J156))),"OK","KO"),IF(_xlfn.NUMBERVALUE(LEFT(J156,FIND("-",J156)-1))&lt;_xlfn.NUMBERVALUE(RIGHT(J156,LEN(J156)-FIND("-",J156))),"OK","KO")))</f>
        <v>DA GIOCARE</v>
      </c>
    </row>
    <row r="157" spans="1:11" x14ac:dyDescent="0.25">
      <c r="A157" s="1" t="s">
        <v>25</v>
      </c>
      <c r="B157" s="7">
        <v>45642</v>
      </c>
      <c r="C157" s="22" t="str">
        <f>VLOOKUP(WEEKDAY(B157,1),$L$1:$M$7,2,0)</f>
        <v>Lunedì</v>
      </c>
      <c r="D157" s="41" t="s">
        <v>17</v>
      </c>
      <c r="E157" s="22" t="s">
        <v>379</v>
      </c>
      <c r="F157" s="22">
        <v>6382</v>
      </c>
      <c r="G157" s="24" t="s">
        <v>31</v>
      </c>
      <c r="H157" s="54" t="s">
        <v>320</v>
      </c>
      <c r="I157" s="24" t="s">
        <v>12</v>
      </c>
      <c r="J157" s="56"/>
      <c r="K157" s="1" t="str">
        <f>IF(J157="","DA GIOCARE",IF(OR(G157="A.DIL. O.A.S.I. LAURA VICUNA",G157="TEKNOSERVICE AREA PRO 2020",G157="AREA PRO 2020",G157="POL.DIL. ATLAVIR",G157="ASD A.S. ALTER 82",G157="ALTER 82 PIOSSASCO ROSSO",G157="ALTER 82 PIOSSASCO BIANCO",G157="BASKET 86 ORBASSANO",G157="ALTER 82 PIOSSASCO",G157="ALTER 82",G157="AREA PRO 2020 BLU",G157="AREA PRO 2020 BIANCO"),IF(_xlfn.NUMBERVALUE(LEFT(J157,FIND("-",J157)-1))&gt;_xlfn.NUMBERVALUE(RIGHT(J157,LEN(J157)-FIND("-",J157))),"OK","KO"),IF(_xlfn.NUMBERVALUE(LEFT(J157,FIND("-",J157)-1))&lt;_xlfn.NUMBERVALUE(RIGHT(J157,LEN(J157)-FIND("-",J157))),"OK","KO")))</f>
        <v>DA GIOCARE</v>
      </c>
    </row>
    <row r="158" spans="1:11" x14ac:dyDescent="0.25">
      <c r="A158" s="1" t="s">
        <v>25</v>
      </c>
      <c r="B158" s="7">
        <v>45642</v>
      </c>
      <c r="C158" s="22" t="str">
        <f>VLOOKUP(WEEKDAY(B158,1),$L$1:$M$7,2,0)</f>
        <v>Lunedì</v>
      </c>
      <c r="D158" s="41" t="s">
        <v>151</v>
      </c>
      <c r="E158" s="22" t="s">
        <v>250</v>
      </c>
      <c r="F158" s="22">
        <v>1805</v>
      </c>
      <c r="G158" s="24" t="s">
        <v>31</v>
      </c>
      <c r="H158" s="54" t="s">
        <v>254</v>
      </c>
      <c r="I158" s="24" t="s">
        <v>12</v>
      </c>
      <c r="J158" s="56"/>
      <c r="K158" s="1" t="str">
        <f>IF(J158="","DA GIOCARE",IF(OR(G158="A.DIL. O.A.S.I. LAURA VICUNA",G158="TEKNOSERVICE AREA PRO 2020",G158="AREA PRO 2020",G158="POL.DIL. ATLAVIR",G158="ASD A.S. ALTER 82",G158="ALTER 82 PIOSSASCO ROSSO",G158="ALTER 82 PIOSSASCO BIANCO",G158="BASKET 86 ORBASSANO",G158="ALTER 82 PIOSSASCO",G158="ALTER 82",G158="AREA PRO 2020 BLU",G158="AREA PRO 2020 BIANCO"),IF(_xlfn.NUMBERVALUE(LEFT(J158,FIND("-",J158)-1))&gt;_xlfn.NUMBERVALUE(RIGHT(J158,LEN(J158)-FIND("-",J158))),"OK","KO"),IF(_xlfn.NUMBERVALUE(LEFT(J158,FIND("-",J158)-1))&lt;_xlfn.NUMBERVALUE(RIGHT(J158,LEN(J158)-FIND("-",J158))),"OK","KO")))</f>
        <v>DA GIOCARE</v>
      </c>
    </row>
    <row r="159" spans="1:11" x14ac:dyDescent="0.25">
      <c r="A159" s="1" t="s">
        <v>25</v>
      </c>
      <c r="B159" s="6">
        <v>45644</v>
      </c>
      <c r="C159" s="5" t="str">
        <f>VLOOKUP(WEEKDAY(B159,1),$L$1:$M$7,2,0)</f>
        <v>Mercoledì</v>
      </c>
      <c r="D159" s="8" t="s">
        <v>138</v>
      </c>
      <c r="E159" s="26" t="s">
        <v>250</v>
      </c>
      <c r="F159" s="5">
        <v>1807</v>
      </c>
      <c r="G159" s="4" t="s">
        <v>82</v>
      </c>
      <c r="H159" s="4" t="s">
        <v>31</v>
      </c>
      <c r="I159" s="4" t="s">
        <v>27</v>
      </c>
      <c r="J159" s="8"/>
      <c r="K159" s="1" t="str">
        <f>IF(J159="","DA GIOCARE",IF(OR(G159="A.DIL. O.A.S.I. LAURA VICUNA",G159="TEKNOSERVICE AREA PRO 2020",G159="AREA PRO 2020",G159="POL.DIL. ATLAVIR",G159="ASD A.S. ALTER 82",G159="ALTER 82 PIOSSASCO ROSSO",G159="ALTER 82 PIOSSASCO BIANCO",G159="BASKET 86 ORBASSANO",G159="ALTER 82 PIOSSASCO",G159="ALTER 82",G159="AREA PRO 2020 BLU",G159="AREA PRO 2020 BIANCO"),IF(_xlfn.NUMBERVALUE(LEFT(J159,FIND("-",J159)-1))&gt;_xlfn.NUMBERVALUE(RIGHT(J159,LEN(J159)-FIND("-",J159))),"OK","KO"),IF(_xlfn.NUMBERVALUE(LEFT(J159,FIND("-",J159)-1))&lt;_xlfn.NUMBERVALUE(RIGHT(J159,LEN(J159)-FIND("-",J159))),"OK","KO")))</f>
        <v>DA GIOCARE</v>
      </c>
    </row>
    <row r="160" spans="1:11" x14ac:dyDescent="0.25">
      <c r="A160" s="1" t="s">
        <v>25</v>
      </c>
      <c r="B160" s="6">
        <v>45644</v>
      </c>
      <c r="C160" s="5" t="str">
        <f>VLOOKUP(WEEKDAY(B160,1),$L$1:$M$7,2,0)</f>
        <v>Mercoledì</v>
      </c>
      <c r="D160" s="8" t="s">
        <v>187</v>
      </c>
      <c r="E160" s="26" t="s">
        <v>395</v>
      </c>
      <c r="F160" s="5">
        <v>7210</v>
      </c>
      <c r="G160" s="4" t="s">
        <v>399</v>
      </c>
      <c r="H160" s="4" t="s">
        <v>31</v>
      </c>
      <c r="I160" s="4" t="s">
        <v>434</v>
      </c>
      <c r="J160" s="8"/>
      <c r="K160" s="1" t="str">
        <f>IF(J160="","DA GIOCARE",IF(OR(G160="A.DIL. O.A.S.I. LAURA VICUNA",G160="TEKNOSERVICE AREA PRO 2020",G160="AREA PRO 2020",G160="POL.DIL. ATLAVIR",G160="ASD A.S. ALTER 82",G160="ALTER 82 PIOSSASCO ROSSO",G160="ALTER 82 PIOSSASCO BIANCO",G160="BASKET 86 ORBASSANO",G160="ALTER 82 PIOSSASCO",G160="ALTER 82",G160="AREA PRO 2020 BLU",G160="AREA PRO 2020 BIANCO"),IF(_xlfn.NUMBERVALUE(LEFT(J160,FIND("-",J160)-1))&gt;_xlfn.NUMBERVALUE(RIGHT(J160,LEN(J160)-FIND("-",J160))),"OK","KO"),IF(_xlfn.NUMBERVALUE(LEFT(J160,FIND("-",J160)-1))&lt;_xlfn.NUMBERVALUE(RIGHT(J160,LEN(J160)-FIND("-",J160))),"OK","KO")))</f>
        <v>DA GIOCARE</v>
      </c>
    </row>
    <row r="161" spans="1:11" x14ac:dyDescent="0.25">
      <c r="A161" s="91" t="s">
        <v>25</v>
      </c>
      <c r="B161" s="63">
        <v>45644</v>
      </c>
      <c r="C161" s="46" t="str">
        <f>VLOOKUP(WEEKDAY(B161,1),$L$1:$M$7,2,0)</f>
        <v>Mercoledì</v>
      </c>
      <c r="D161" s="64" t="s">
        <v>20</v>
      </c>
      <c r="E161" s="44" t="s">
        <v>60</v>
      </c>
      <c r="F161" s="46">
        <v>1486</v>
      </c>
      <c r="G161" s="47" t="s">
        <v>31</v>
      </c>
      <c r="H161" s="65" t="s">
        <v>142</v>
      </c>
      <c r="I161" s="47" t="s">
        <v>154</v>
      </c>
      <c r="J161" s="66"/>
      <c r="K161" s="1" t="str">
        <f>IF(J161="","DA GIOCARE",IF(OR(G161="A.DIL. O.A.S.I. LAURA VICUNA",G161="TEKNOSERVICE AREA PRO 2020",G161="AREA PRO 2020",G161="POL.DIL. ATLAVIR",G161="ASD A.S. ALTER 82",G161="ALTER 82 PIOSSASCO ROSSO",G161="ALTER 82 PIOSSASCO BIANCO",G161="BASKET 86 ORBASSANO",G161="ALTER 82 PIOSSASCO",G161="ALTER 82",G161="AREA PRO 2020 BLU",G161="AREA PRO 2020 BIANCO"),IF(_xlfn.NUMBERVALUE(LEFT(J161,FIND("-",J161)-1))&gt;_xlfn.NUMBERVALUE(RIGHT(J161,LEN(J161)-FIND("-",J161))),"OK","KO"),IF(_xlfn.NUMBERVALUE(LEFT(J161,FIND("-",J161)-1))&lt;_xlfn.NUMBERVALUE(RIGHT(J161,LEN(J161)-FIND("-",J161))),"OK","KO")))</f>
        <v>DA GIOCARE</v>
      </c>
    </row>
    <row r="162" spans="1:11" x14ac:dyDescent="0.25">
      <c r="A162" s="1" t="s">
        <v>25</v>
      </c>
      <c r="B162" s="59">
        <v>45644</v>
      </c>
      <c r="C162" s="5" t="str">
        <f>VLOOKUP(WEEKDAY(B162,1),$L$1:$M$7,2,0)</f>
        <v>Mercoledì</v>
      </c>
      <c r="D162" s="8" t="s">
        <v>431</v>
      </c>
      <c r="E162" s="26" t="s">
        <v>422</v>
      </c>
      <c r="F162" s="5">
        <v>7432</v>
      </c>
      <c r="G162" s="4" t="s">
        <v>427</v>
      </c>
      <c r="H162" s="4" t="s">
        <v>423</v>
      </c>
      <c r="I162" s="4" t="s">
        <v>264</v>
      </c>
      <c r="J162" s="8"/>
      <c r="K162" s="1" t="str">
        <f>IF(J162="","DA GIOCARE",IF(OR(G162="A.DIL. O.A.S.I. LAURA VICUNA",G162="TEKNOSERVICE AREA PRO 2020",G162="AREA PRO 2020",G162="POL.DIL. ATLAVIR",G162="ASD A.S. ALTER 82",G162="ALTER 82 PIOSSASCO ROSSO",G162="ALTER 82 PIOSSASCO BIANCO",G162="BASKET 86 ORBASSANO",G162="ALTER 82 PIOSSASCO",G162="ALTER 82",G162="AREA PRO 2020 BLU",G162="AREA PRO 2020 BIANCO"),IF(_xlfn.NUMBERVALUE(LEFT(J162,FIND("-",J162)-1))&gt;_xlfn.NUMBERVALUE(RIGHT(J162,LEN(J162)-FIND("-",J162))),"OK","KO"),IF(_xlfn.NUMBERVALUE(LEFT(J162,FIND("-",J162)-1))&lt;_xlfn.NUMBERVALUE(RIGHT(J162,LEN(J162)-FIND("-",J162))),"OK","KO")))</f>
        <v>DA GIOCARE</v>
      </c>
    </row>
    <row r="163" spans="1:11" x14ac:dyDescent="0.25">
      <c r="A163" s="43" t="s">
        <v>25</v>
      </c>
      <c r="B163" s="63">
        <v>45645</v>
      </c>
      <c r="C163" s="44" t="str">
        <f>VLOOKUP(WEEKDAY(B163,1),$L$1:$M$7,2,0)</f>
        <v>Giovedì</v>
      </c>
      <c r="D163" s="50" t="s">
        <v>151</v>
      </c>
      <c r="E163" s="44" t="s">
        <v>326</v>
      </c>
      <c r="F163" s="46">
        <v>3174</v>
      </c>
      <c r="G163" s="47" t="s">
        <v>31</v>
      </c>
      <c r="H163" s="65" t="s">
        <v>319</v>
      </c>
      <c r="I163" s="47" t="s">
        <v>154</v>
      </c>
      <c r="J163" s="66"/>
      <c r="K163" s="1" t="str">
        <f>IF(J163="","DA GIOCARE",IF(OR(G163="A.DIL. O.A.S.I. LAURA VICUNA",G163="TEKNOSERVICE AREA PRO 2020",G163="AREA PRO 2020",G163="POL.DIL. ATLAVIR",G163="ASD A.S. ALTER 82",G163="ALTER 82 PIOSSASCO ROSSO",G163="ALTER 82 PIOSSASCO BIANCO",G163="BASKET 86 ORBASSANO",G163="ALTER 82 PIOSSASCO",G163="ALTER 82",G163="AREA PRO 2020 BLU",G163="AREA PRO 2020 BIANCO"),IF(_xlfn.NUMBERVALUE(LEFT(J163,FIND("-",J163)-1))&gt;_xlfn.NUMBERVALUE(RIGHT(J163,LEN(J163)-FIND("-",J163))),"OK","KO"),IF(_xlfn.NUMBERVALUE(LEFT(J163,FIND("-",J163)-1))&lt;_xlfn.NUMBERVALUE(RIGHT(J163,LEN(J163)-FIND("-",J163))),"OK","KO")))</f>
        <v>DA GIOCARE</v>
      </c>
    </row>
    <row r="164" spans="1:11" x14ac:dyDescent="0.25">
      <c r="A164" s="1" t="s">
        <v>25</v>
      </c>
      <c r="B164" s="48">
        <v>45647</v>
      </c>
      <c r="C164" s="49" t="str">
        <f>VLOOKUP(WEEKDAY(B164,1),$L$1:$M$7,2,0)</f>
        <v>Sabato</v>
      </c>
      <c r="D164" s="50" t="s">
        <v>345</v>
      </c>
      <c r="E164" s="44" t="s">
        <v>377</v>
      </c>
      <c r="F164" s="51">
        <v>5238</v>
      </c>
      <c r="G164" s="52" t="s">
        <v>31</v>
      </c>
      <c r="H164" s="52" t="s">
        <v>167</v>
      </c>
      <c r="I164" s="52" t="s">
        <v>154</v>
      </c>
      <c r="J164" s="50"/>
      <c r="K164" s="1" t="str">
        <f>IF(J164="","DA GIOCARE",IF(OR(G164="A.DIL. O.A.S.I. LAURA VICUNA",G164="TEKNOSERVICE AREA PRO 2020",G164="AREA PRO 2020",G164="POL.DIL. ATLAVIR",G164="ASD A.S. ALTER 82",G164="ALTER 82 PIOSSASCO ROSSO",G164="ALTER 82 PIOSSASCO BIANCO",G164="BASKET 86 ORBASSANO",G164="ALTER 82 PIOSSASCO",G164="ALTER 82",G164="AREA PRO 2020 BLU",G164="AREA PRO 2020 BIANCO"),IF(_xlfn.NUMBERVALUE(LEFT(J164,FIND("-",J164)-1))&gt;_xlfn.NUMBERVALUE(RIGHT(J164,LEN(J164)-FIND("-",J164))),"OK","KO"),IF(_xlfn.NUMBERVALUE(LEFT(J164,FIND("-",J164)-1))&lt;_xlfn.NUMBERVALUE(RIGHT(J164,LEN(J164)-FIND("-",J164))),"OK","KO")))</f>
        <v>DA GIOCARE</v>
      </c>
    </row>
    <row r="165" spans="1:11" x14ac:dyDescent="0.25">
      <c r="A165" s="1" t="s">
        <v>25</v>
      </c>
      <c r="B165" s="70">
        <v>45647</v>
      </c>
      <c r="C165" s="73" t="str">
        <f>VLOOKUP(WEEKDAY(B165,1),$L$1:$M$7,2,0)</f>
        <v>Sabato</v>
      </c>
      <c r="D165" s="61" t="s">
        <v>138</v>
      </c>
      <c r="E165" s="22" t="s">
        <v>70</v>
      </c>
      <c r="F165" s="22">
        <v>2740</v>
      </c>
      <c r="G165" s="24" t="s">
        <v>31</v>
      </c>
      <c r="H165" s="54" t="s">
        <v>142</v>
      </c>
      <c r="I165" s="24" t="s">
        <v>12</v>
      </c>
      <c r="J165" s="56"/>
      <c r="K165" s="1" t="str">
        <f>IF(J165="","DA GIOCARE",IF(OR(G165="A.DIL. O.A.S.I. LAURA VICUNA",G165="TEKNOSERVICE AREA PRO 2020",G165="AREA PRO 2020",G165="POL.DIL. ATLAVIR",G165="ASD A.S. ALTER 82",G165="ALTER 82 PIOSSASCO ROSSO",G165="ALTER 82 PIOSSASCO BIANCO",G165="BASKET 86 ORBASSANO",G165="ALTER 82 PIOSSASCO",G165="ALTER 82",G165="AREA PRO 2020 BLU",G165="AREA PRO 2020 BIANCO"),IF(_xlfn.NUMBERVALUE(LEFT(J165,FIND("-",J165)-1))&gt;_xlfn.NUMBERVALUE(RIGHT(J165,LEN(J165)-FIND("-",J165))),"OK","KO"),IF(_xlfn.NUMBERVALUE(LEFT(J165,FIND("-",J165)-1))&lt;_xlfn.NUMBERVALUE(RIGHT(J165,LEN(J165)-FIND("-",J165))),"OK","KO")))</f>
        <v>DA GIOCARE</v>
      </c>
    </row>
    <row r="166" spans="1:11" x14ac:dyDescent="0.25">
      <c r="A166" s="1" t="s">
        <v>25</v>
      </c>
      <c r="B166" s="7">
        <v>45647</v>
      </c>
      <c r="C166" s="40" t="str">
        <f>VLOOKUP(WEEKDAY(B166,1),$L$1:$M$7,2,0)</f>
        <v>Sabato</v>
      </c>
      <c r="D166" s="41" t="s">
        <v>19</v>
      </c>
      <c r="E166" s="22" t="s">
        <v>61</v>
      </c>
      <c r="F166" s="40">
        <v>358</v>
      </c>
      <c r="G166" s="42" t="s">
        <v>31</v>
      </c>
      <c r="H166" s="42" t="s">
        <v>63</v>
      </c>
      <c r="I166" s="42" t="s">
        <v>12</v>
      </c>
      <c r="J166" s="41"/>
      <c r="K166" s="1" t="str">
        <f>IF(J166="","DA GIOCARE",IF(OR(G166="A.DIL. O.A.S.I. LAURA VICUNA",G166="TEKNOSERVICE AREA PRO 2020",G166="AREA PRO 2020",G166="POL.DIL. ATLAVIR",G166="ASD A.S. ALTER 82",G166="ALTER 82 PIOSSASCO ROSSO",G166="ALTER 82 PIOSSASCO BIANCO",G166="BASKET 86 ORBASSANO",G166="ALTER 82 PIOSSASCO",G166="ALTER 82",G166="AREA PRO 2020 BLU",G166="AREA PRO 2020 BIANCO"),IF(_xlfn.NUMBERVALUE(LEFT(J166,FIND("-",J166)-1))&gt;_xlfn.NUMBERVALUE(RIGHT(J166,LEN(J166)-FIND("-",J166))),"OK","KO"),IF(_xlfn.NUMBERVALUE(LEFT(J166,FIND("-",J166)-1))&lt;_xlfn.NUMBERVALUE(RIGHT(J166,LEN(J166)-FIND("-",J166))),"OK","KO")))</f>
        <v>DA GIOCARE</v>
      </c>
    </row>
    <row r="167" spans="1:11" x14ac:dyDescent="0.25">
      <c r="A167" s="43" t="s">
        <v>25</v>
      </c>
      <c r="B167" s="59">
        <v>45647</v>
      </c>
      <c r="C167" s="72" t="str">
        <f>VLOOKUP(WEEKDAY(B167,1),$L$1:$M$7,2,0)</f>
        <v>Sabato</v>
      </c>
      <c r="D167" s="60" t="s">
        <v>36</v>
      </c>
      <c r="E167" s="26" t="s">
        <v>326</v>
      </c>
      <c r="F167" s="26">
        <v>3176</v>
      </c>
      <c r="G167" s="28" t="s">
        <v>280</v>
      </c>
      <c r="H167" s="53" t="s">
        <v>31</v>
      </c>
      <c r="I167" s="28" t="s">
        <v>252</v>
      </c>
      <c r="J167" s="55"/>
      <c r="K167" s="1" t="str">
        <f>IF(J167="","DA GIOCARE",IF(OR(G167="A.DIL. O.A.S.I. LAURA VICUNA",G167="TEKNOSERVICE AREA PRO 2020",G167="AREA PRO 2020",G167="POL.DIL. ATLAVIR",G167="ASD A.S. ALTER 82",G167="ALTER 82 PIOSSASCO ROSSO",G167="ALTER 82 PIOSSASCO BIANCO",G167="BASKET 86 ORBASSANO",G167="ALTER 82 PIOSSASCO",G167="ALTER 82",G167="AREA PRO 2020 BLU",G167="AREA PRO 2020 BIANCO"),IF(_xlfn.NUMBERVALUE(LEFT(J167,FIND("-",J167)-1))&gt;_xlfn.NUMBERVALUE(RIGHT(J167,LEN(J167)-FIND("-",J167))),"OK","KO"),IF(_xlfn.NUMBERVALUE(LEFT(J167,FIND("-",J167)-1))&lt;_xlfn.NUMBERVALUE(RIGHT(J167,LEN(J167)-FIND("-",J167))),"OK","KO")))</f>
        <v>DA GIOCARE</v>
      </c>
    </row>
    <row r="168" spans="1:11" x14ac:dyDescent="0.25">
      <c r="A168" s="1" t="s">
        <v>25</v>
      </c>
      <c r="B168" s="59">
        <v>45648</v>
      </c>
      <c r="C168" s="5" t="str">
        <f>VLOOKUP(WEEKDAY(B168,1),$L$1:$M$7,2,0)</f>
        <v>Domenica</v>
      </c>
      <c r="D168" s="60" t="s">
        <v>270</v>
      </c>
      <c r="E168" s="26" t="s">
        <v>67</v>
      </c>
      <c r="F168" s="5">
        <v>2323</v>
      </c>
      <c r="G168" s="4" t="s">
        <v>267</v>
      </c>
      <c r="H168" s="4" t="s">
        <v>31</v>
      </c>
      <c r="I168" s="4" t="s">
        <v>271</v>
      </c>
      <c r="J168" s="8"/>
      <c r="K168" s="1" t="str">
        <f>IF(J168="","DA GIOCARE",IF(OR(G168="A.DIL. O.A.S.I. LAURA VICUNA",G168="TEKNOSERVICE AREA PRO 2020",G168="AREA PRO 2020",G168="POL.DIL. ATLAVIR",G168="ASD A.S. ALTER 82",G168="ALTER 82 PIOSSASCO ROSSO",G168="ALTER 82 PIOSSASCO BIANCO",G168="BASKET 86 ORBASSANO",G168="ALTER 82 PIOSSASCO",G168="ALTER 82",G168="AREA PRO 2020 BLU",G168="AREA PRO 2020 BIANCO"),IF(_xlfn.NUMBERVALUE(LEFT(J168,FIND("-",J168)-1))&gt;_xlfn.NUMBERVALUE(RIGHT(J168,LEN(J168)-FIND("-",J168))),"OK","KO"),IF(_xlfn.NUMBERVALUE(LEFT(J168,FIND("-",J168)-1))&lt;_xlfn.NUMBERVALUE(RIGHT(J168,LEN(J168)-FIND("-",J168))),"OK","KO")))</f>
        <v>DA GIOCARE</v>
      </c>
    </row>
    <row r="169" spans="1:11" x14ac:dyDescent="0.25">
      <c r="A169" s="1" t="s">
        <v>25</v>
      </c>
      <c r="B169" s="59">
        <v>45648</v>
      </c>
      <c r="C169" s="77" t="str">
        <f>VLOOKUP(WEEKDAY(B169,1),$L$1:$M$7,2,0)</f>
        <v>Domenica</v>
      </c>
      <c r="D169" s="60" t="s">
        <v>45</v>
      </c>
      <c r="E169" s="26" t="s">
        <v>339</v>
      </c>
      <c r="F169" s="5">
        <v>3787</v>
      </c>
      <c r="G169" s="4" t="s">
        <v>142</v>
      </c>
      <c r="H169" s="4" t="s">
        <v>31</v>
      </c>
      <c r="I169" s="4" t="s">
        <v>143</v>
      </c>
      <c r="J169" s="8"/>
      <c r="K169" s="1" t="str">
        <f>IF(J169="","DA GIOCARE",IF(OR(G169="A.DIL. O.A.S.I. LAURA VICUNA",G169="TEKNOSERVICE AREA PRO 2020",G169="AREA PRO 2020",G169="POL.DIL. ATLAVIR",G169="ASD A.S. ALTER 82",G169="ALTER 82 PIOSSASCO ROSSO",G169="ALTER 82 PIOSSASCO BIANCO",G169="BASKET 86 ORBASSANO",G169="ALTER 82 PIOSSASCO",G169="ALTER 82",G169="AREA PRO 2020 BLU",G169="AREA PRO 2020 BIANCO"),IF(_xlfn.NUMBERVALUE(LEFT(J169,FIND("-",J169)-1))&gt;_xlfn.NUMBERVALUE(RIGHT(J169,LEN(J169)-FIND("-",J169))),"OK","KO"),IF(_xlfn.NUMBERVALUE(LEFT(J169,FIND("-",J169)-1))&lt;_xlfn.NUMBERVALUE(RIGHT(J169,LEN(J169)-FIND("-",J169))),"OK","KO")))</f>
        <v>DA GIOCARE</v>
      </c>
    </row>
    <row r="170" spans="1:11" x14ac:dyDescent="0.25">
      <c r="A170" s="1" t="s">
        <v>25</v>
      </c>
      <c r="B170" s="7">
        <v>45648</v>
      </c>
      <c r="C170" s="22" t="str">
        <f>VLOOKUP(WEEKDAY(B170,1),$L$1:$M$7,2,0)</f>
        <v>Domenica</v>
      </c>
      <c r="D170" s="41" t="s">
        <v>45</v>
      </c>
      <c r="E170" s="22" t="s">
        <v>379</v>
      </c>
      <c r="F170" s="22">
        <v>6395</v>
      </c>
      <c r="G170" s="24" t="s">
        <v>31</v>
      </c>
      <c r="H170" s="54" t="s">
        <v>337</v>
      </c>
      <c r="I170" s="24" t="s">
        <v>12</v>
      </c>
      <c r="J170" s="56"/>
      <c r="K170" s="1" t="str">
        <f>IF(J170="","DA GIOCARE",IF(OR(G170="A.DIL. O.A.S.I. LAURA VICUNA",G170="TEKNOSERVICE AREA PRO 2020",G170="AREA PRO 2020",G170="POL.DIL. ATLAVIR",G170="ASD A.S. ALTER 82",G170="ALTER 82 PIOSSASCO ROSSO",G170="ALTER 82 PIOSSASCO BIANCO",G170="BASKET 86 ORBASSANO",G170="ALTER 82 PIOSSASCO",G170="ALTER 82",G170="AREA PRO 2020 BLU",G170="AREA PRO 2020 BIANCO"),IF(_xlfn.NUMBERVALUE(LEFT(J170,FIND("-",J170)-1))&gt;_xlfn.NUMBERVALUE(RIGHT(J170,LEN(J170)-FIND("-",J170))),"OK","KO"),IF(_xlfn.NUMBERVALUE(LEFT(J170,FIND("-",J170)-1))&lt;_xlfn.NUMBERVALUE(RIGHT(J170,LEN(J170)-FIND("-",J170))),"OK","KO")))</f>
        <v>DA GIOCARE</v>
      </c>
    </row>
    <row r="171" spans="1:11" x14ac:dyDescent="0.25">
      <c r="A171" s="1" t="s">
        <v>25</v>
      </c>
      <c r="B171" s="6">
        <v>45648</v>
      </c>
      <c r="C171" s="26" t="str">
        <f>VLOOKUP(WEEKDAY(B171,1),$L$1:$M$7,2,0)</f>
        <v>Domenica</v>
      </c>
      <c r="D171" s="8" t="s">
        <v>149</v>
      </c>
      <c r="E171" s="26" t="s">
        <v>46</v>
      </c>
      <c r="F171" s="26">
        <v>2252</v>
      </c>
      <c r="G171" s="28" t="s">
        <v>256</v>
      </c>
      <c r="H171" s="53" t="s">
        <v>31</v>
      </c>
      <c r="I171" s="28" t="s">
        <v>264</v>
      </c>
      <c r="J171" s="55"/>
      <c r="K171" s="1" t="str">
        <f>IF(J171="","DA GIOCARE",IF(OR(G171="A.DIL. O.A.S.I. LAURA VICUNA",G171="TEKNOSERVICE AREA PRO 2020",G171="AREA PRO 2020",G171="POL.DIL. ATLAVIR",G171="ASD A.S. ALTER 82",G171="ALTER 82 PIOSSASCO ROSSO",G171="ALTER 82 PIOSSASCO BIANCO",G171="BASKET 86 ORBASSANO",G171="ALTER 82 PIOSSASCO",G171="ALTER 82",G171="AREA PRO 2020 BLU",G171="AREA PRO 2020 BIANCO"),IF(_xlfn.NUMBERVALUE(LEFT(J171,FIND("-",J171)-1))&gt;_xlfn.NUMBERVALUE(RIGHT(J171,LEN(J171)-FIND("-",J171))),"OK","KO"),IF(_xlfn.NUMBERVALUE(LEFT(J171,FIND("-",J171)-1))&lt;_xlfn.NUMBERVALUE(RIGHT(J171,LEN(J171)-FIND("-",J171))),"OK","KO")))</f>
        <v>DA GIOCARE</v>
      </c>
    </row>
    <row r="172" spans="1:11" x14ac:dyDescent="0.25">
      <c r="A172" s="1" t="s">
        <v>25</v>
      </c>
      <c r="B172" s="48">
        <v>45648</v>
      </c>
      <c r="C172" s="49" t="str">
        <f>VLOOKUP(WEEKDAY(B172,1),$L$1:$M$7,2,0)</f>
        <v>Domenica</v>
      </c>
      <c r="D172" s="50" t="s">
        <v>335</v>
      </c>
      <c r="E172" s="44" t="s">
        <v>378</v>
      </c>
      <c r="F172" s="51">
        <v>5425</v>
      </c>
      <c r="G172" s="52" t="s">
        <v>158</v>
      </c>
      <c r="H172" s="52" t="s">
        <v>331</v>
      </c>
      <c r="I172" s="52" t="s">
        <v>154</v>
      </c>
      <c r="J172" s="50"/>
      <c r="K172" s="1" t="str">
        <f>IF(J172="","DA GIOCARE",IF(OR(G172="A.DIL. O.A.S.I. LAURA VICUNA",G172="TEKNOSERVICE AREA PRO 2020",G172="AREA PRO 2020",G172="POL.DIL. ATLAVIR",G172="ASD A.S. ALTER 82",G172="ALTER 82 PIOSSASCO ROSSO",G172="ALTER 82 PIOSSASCO BIANCO",G172="BASKET 86 ORBASSANO",G172="ALTER 82 PIOSSASCO",G172="ALTER 82",G172="AREA PRO 2020 BLU",G172="AREA PRO 2020 BIANCO"),IF(_xlfn.NUMBERVALUE(LEFT(J172,FIND("-",J172)-1))&gt;_xlfn.NUMBERVALUE(RIGHT(J172,LEN(J172)-FIND("-",J172))),"OK","KO"),IF(_xlfn.NUMBERVALUE(LEFT(J172,FIND("-",J172)-1))&lt;_xlfn.NUMBERVALUE(RIGHT(J172,LEN(J172)-FIND("-",J172))),"OK","KO")))</f>
        <v>DA GIOCARE</v>
      </c>
    </row>
    <row r="173" spans="1:11" x14ac:dyDescent="0.25">
      <c r="A173" s="1" t="s">
        <v>25</v>
      </c>
      <c r="B173" s="6">
        <v>45648</v>
      </c>
      <c r="C173" s="26" t="str">
        <f>VLOOKUP(WEEKDAY(B173,1),$L$1:$M$7,2,0)</f>
        <v>Domenica</v>
      </c>
      <c r="D173" s="8" t="s">
        <v>18</v>
      </c>
      <c r="E173" s="26" t="s">
        <v>55</v>
      </c>
      <c r="F173" s="26">
        <v>214</v>
      </c>
      <c r="G173" s="28" t="s">
        <v>91</v>
      </c>
      <c r="H173" s="53" t="s">
        <v>31</v>
      </c>
      <c r="I173" s="28" t="s">
        <v>80</v>
      </c>
      <c r="J173" s="55"/>
      <c r="K173" s="1" t="str">
        <f>IF(J173="","DA GIOCARE",IF(OR(G173="A.DIL. O.A.S.I. LAURA VICUNA",G173="TEKNOSERVICE AREA PRO 2020",G173="AREA PRO 2020",G173="POL.DIL. ATLAVIR",G173="ASD A.S. ALTER 82",G173="ALTER 82 PIOSSASCO ROSSO",G173="ALTER 82 PIOSSASCO BIANCO",G173="BASKET 86 ORBASSANO",G173="ALTER 82 PIOSSASCO",G173="ALTER 82",G173="AREA PRO 2020 BLU",G173="AREA PRO 2020 BIANCO"),IF(_xlfn.NUMBERVALUE(LEFT(J173,FIND("-",J173)-1))&gt;_xlfn.NUMBERVALUE(RIGHT(J173,LEN(J173)-FIND("-",J173))),"OK","KO"),IF(_xlfn.NUMBERVALUE(LEFT(J173,FIND("-",J173)-1))&lt;_xlfn.NUMBERVALUE(RIGHT(J173,LEN(J173)-FIND("-",J173))),"OK","KO")))</f>
        <v>DA GIOCARE</v>
      </c>
    </row>
    <row r="174" spans="1:11" x14ac:dyDescent="0.25">
      <c r="A174" s="1" t="s">
        <v>25</v>
      </c>
      <c r="B174" s="7">
        <v>45648</v>
      </c>
      <c r="C174" s="40" t="str">
        <f>VLOOKUP(WEEKDAY(B174,1),$L$1:$M$7,2,0)</f>
        <v>Domenica</v>
      </c>
      <c r="D174" s="41" t="s">
        <v>18</v>
      </c>
      <c r="E174" s="22" t="s">
        <v>157</v>
      </c>
      <c r="F174" s="40">
        <v>857</v>
      </c>
      <c r="G174" s="42" t="s">
        <v>158</v>
      </c>
      <c r="H174" s="42" t="s">
        <v>153</v>
      </c>
      <c r="I174" s="42" t="s">
        <v>12</v>
      </c>
      <c r="J174" s="41"/>
      <c r="K174" s="1" t="str">
        <f>IF(J174="","DA GIOCARE",IF(OR(G174="A.DIL. O.A.S.I. LAURA VICUNA",G174="TEKNOSERVICE AREA PRO 2020",G174="AREA PRO 2020",G174="POL.DIL. ATLAVIR",G174="ASD A.S. ALTER 82",G174="ALTER 82 PIOSSASCO ROSSO",G174="ALTER 82 PIOSSASCO BIANCO",G174="BASKET 86 ORBASSANO",G174="ALTER 82 PIOSSASCO",G174="ALTER 82",G174="AREA PRO 2020 BLU",G174="AREA PRO 2020 BIANCO"),IF(_xlfn.NUMBERVALUE(LEFT(J174,FIND("-",J174)-1))&gt;_xlfn.NUMBERVALUE(RIGHT(J174,LEN(J174)-FIND("-",J174))),"OK","KO"),IF(_xlfn.NUMBERVALUE(LEFT(J174,FIND("-",J174)-1))&lt;_xlfn.NUMBERVALUE(RIGHT(J174,LEN(J174)-FIND("-",J174))),"OK","KO")))</f>
        <v>DA GIOCARE</v>
      </c>
    </row>
    <row r="175" spans="1:11" x14ac:dyDescent="0.25">
      <c r="A175" s="43" t="s">
        <v>25</v>
      </c>
      <c r="B175" s="59">
        <v>45661</v>
      </c>
      <c r="C175" s="72" t="str">
        <f>VLOOKUP(WEEKDAY(B175,1),$L$1:$M$7,2,0)</f>
        <v>Sabato</v>
      </c>
      <c r="D175" s="60" t="s">
        <v>335</v>
      </c>
      <c r="E175" s="72" t="s">
        <v>65</v>
      </c>
      <c r="F175" s="72">
        <v>3599</v>
      </c>
      <c r="G175" s="74" t="s">
        <v>164</v>
      </c>
      <c r="H175" s="76" t="s">
        <v>31</v>
      </c>
      <c r="I175" s="74" t="s">
        <v>178</v>
      </c>
      <c r="J175" s="55"/>
      <c r="K175" s="1" t="str">
        <f>IF(J175="","DA GIOCARE",IF(OR(G175="A.DIL. O.A.S.I. LAURA VICUNA",G175="TEKNOSERVICE AREA PRO 2020",G175="AREA PRO 2020",G175="POL.DIL. ATLAVIR",G175="ASD A.S. ALTER 82",G175="ALTER 82 PIOSSASCO ROSSO",G175="ALTER 82 PIOSSASCO BIANCO",G175="BASKET 86 ORBASSANO",G175="ALTER 82 PIOSSASCO",G175="ALTER 82",G175="AREA PRO 2020 BLU",G175="AREA PRO 2020 BIANCO"),IF(_xlfn.NUMBERVALUE(LEFT(J175,FIND("-",J175)-1))&gt;_xlfn.NUMBERVALUE(RIGHT(J175,LEN(J175)-FIND("-",J175))),"OK","KO"),IF(_xlfn.NUMBERVALUE(LEFT(J175,FIND("-",J175)-1))&lt;_xlfn.NUMBERVALUE(RIGHT(J175,LEN(J175)-FIND("-",J175))),"OK","KO")))</f>
        <v>DA GIOCARE</v>
      </c>
    </row>
    <row r="176" spans="1:11" x14ac:dyDescent="0.25">
      <c r="A176" s="1" t="s">
        <v>25</v>
      </c>
      <c r="B176" s="6">
        <v>45661</v>
      </c>
      <c r="C176" s="5" t="str">
        <f>VLOOKUP(WEEKDAY(B176,1),$L$1:$M$7,2,0)</f>
        <v>Sabato</v>
      </c>
      <c r="D176" s="8" t="s">
        <v>41</v>
      </c>
      <c r="E176" s="26" t="s">
        <v>377</v>
      </c>
      <c r="F176" s="5">
        <v>5251</v>
      </c>
      <c r="G176" s="4" t="s">
        <v>146</v>
      </c>
      <c r="H176" s="4" t="s">
        <v>31</v>
      </c>
      <c r="I176" s="4" t="s">
        <v>148</v>
      </c>
      <c r="J176" s="8"/>
      <c r="K176" s="1" t="str">
        <f>IF(J176="","DA GIOCARE",IF(OR(G176="A.DIL. O.A.S.I. LAURA VICUNA",G176="TEKNOSERVICE AREA PRO 2020",G176="AREA PRO 2020",G176="POL.DIL. ATLAVIR",G176="ASD A.S. ALTER 82",G176="ALTER 82 PIOSSASCO ROSSO",G176="ALTER 82 PIOSSASCO BIANCO",G176="BASKET 86 ORBASSANO",G176="ALTER 82 PIOSSASCO",G176="ALTER 82",G176="AREA PRO 2020 BLU",G176="AREA PRO 2020 BIANCO"),IF(_xlfn.NUMBERVALUE(LEFT(J176,FIND("-",J176)-1))&gt;_xlfn.NUMBERVALUE(RIGHT(J176,LEN(J176)-FIND("-",J176))),"OK","KO"),IF(_xlfn.NUMBERVALUE(LEFT(J176,FIND("-",J176)-1))&lt;_xlfn.NUMBERVALUE(RIGHT(J176,LEN(J176)-FIND("-",J176))),"OK","KO")))</f>
        <v>DA GIOCARE</v>
      </c>
    </row>
    <row r="177" spans="1:11" x14ac:dyDescent="0.25">
      <c r="A177" s="1" t="s">
        <v>25</v>
      </c>
      <c r="B177" s="48">
        <v>45662</v>
      </c>
      <c r="C177" s="49" t="str">
        <f>VLOOKUP(WEEKDAY(B177,1),$L$1:$M$7,2,0)</f>
        <v>Domenica</v>
      </c>
      <c r="D177" s="50" t="s">
        <v>335</v>
      </c>
      <c r="E177" s="44" t="s">
        <v>378</v>
      </c>
      <c r="F177" s="51">
        <v>5428</v>
      </c>
      <c r="G177" s="52" t="s">
        <v>158</v>
      </c>
      <c r="H177" s="52" t="s">
        <v>364</v>
      </c>
      <c r="I177" s="52" t="s">
        <v>154</v>
      </c>
      <c r="J177" s="66"/>
      <c r="K177" s="1" t="str">
        <f>IF(J177="","DA GIOCARE",IF(OR(G177="A.DIL. O.A.S.I. LAURA VICUNA",G177="TEKNOSERVICE AREA PRO 2020",G177="AREA PRO 2020",G177="POL.DIL. ATLAVIR",G177="ASD A.S. ALTER 82",G177="ALTER 82 PIOSSASCO ROSSO",G177="ALTER 82 PIOSSASCO BIANCO",G177="BASKET 86 ORBASSANO",G177="ALTER 82 PIOSSASCO",G177="ALTER 82",G177="AREA PRO 2020 BLU",G177="AREA PRO 2020 BIANCO"),IF(_xlfn.NUMBERVALUE(LEFT(J177,FIND("-",J177)-1))&gt;_xlfn.NUMBERVALUE(RIGHT(J177,LEN(J177)-FIND("-",J177))),"OK","KO"),IF(_xlfn.NUMBERVALUE(LEFT(J177,FIND("-",J177)-1))&lt;_xlfn.NUMBERVALUE(RIGHT(J177,LEN(J177)-FIND("-",J177))),"OK","KO")))</f>
        <v>DA GIOCARE</v>
      </c>
    </row>
    <row r="178" spans="1:11" x14ac:dyDescent="0.25">
      <c r="A178" s="43" t="s">
        <v>25</v>
      </c>
      <c r="B178" s="6">
        <v>45662</v>
      </c>
      <c r="C178" s="5" t="str">
        <f>VLOOKUP(WEEKDAY(B178,1),$L$1:$M$7,2,0)</f>
        <v>Domenica</v>
      </c>
      <c r="D178" s="8" t="s">
        <v>18</v>
      </c>
      <c r="E178" s="26" t="s">
        <v>60</v>
      </c>
      <c r="F178" s="5">
        <v>1493</v>
      </c>
      <c r="G178" s="4" t="s">
        <v>144</v>
      </c>
      <c r="H178" s="4" t="s">
        <v>31</v>
      </c>
      <c r="I178" s="4" t="s">
        <v>147</v>
      </c>
      <c r="J178" s="8"/>
      <c r="K178" s="1" t="str">
        <f>IF(J178="","DA GIOCARE",IF(OR(G178="A.DIL. O.A.S.I. LAURA VICUNA",G178="TEKNOSERVICE AREA PRO 2020",G178="AREA PRO 2020",G178="POL.DIL. ATLAVIR",G178="ASD A.S. ALTER 82",G178="ALTER 82 PIOSSASCO ROSSO",G178="ALTER 82 PIOSSASCO BIANCO",G178="BASKET 86 ORBASSANO",G178="ALTER 82 PIOSSASCO",G178="ALTER 82",G178="AREA PRO 2020 BLU",G178="AREA PRO 2020 BIANCO"),IF(_xlfn.NUMBERVALUE(LEFT(J178,FIND("-",J178)-1))&gt;_xlfn.NUMBERVALUE(RIGHT(J178,LEN(J178)-FIND("-",J178))),"OK","KO"),IF(_xlfn.NUMBERVALUE(LEFT(J178,FIND("-",J178)-1))&lt;_xlfn.NUMBERVALUE(RIGHT(J178,LEN(J178)-FIND("-",J178))),"OK","KO")))</f>
        <v>DA GIOCARE</v>
      </c>
    </row>
    <row r="179" spans="1:11" x14ac:dyDescent="0.25">
      <c r="A179" s="1" t="s">
        <v>25</v>
      </c>
      <c r="B179" s="6">
        <v>45667</v>
      </c>
      <c r="C179" s="26" t="str">
        <f>VLOOKUP(WEEKDAY(B179,1),$L$1:$M$7,2,0)</f>
        <v>Venerdì</v>
      </c>
      <c r="D179" s="8" t="s">
        <v>372</v>
      </c>
      <c r="E179" s="26" t="s">
        <v>379</v>
      </c>
      <c r="F179" s="26">
        <v>6403</v>
      </c>
      <c r="G179" s="28" t="s">
        <v>153</v>
      </c>
      <c r="H179" s="53" t="s">
        <v>31</v>
      </c>
      <c r="I179" s="28" t="s">
        <v>409</v>
      </c>
      <c r="J179" s="55"/>
      <c r="K179" s="1" t="str">
        <f>IF(J179="","DA GIOCARE",IF(OR(G179="A.DIL. O.A.S.I. LAURA VICUNA",G179="TEKNOSERVICE AREA PRO 2020",G179="AREA PRO 2020",G179="POL.DIL. ATLAVIR",G179="ASD A.S. ALTER 82",G179="ALTER 82 PIOSSASCO ROSSO",G179="ALTER 82 PIOSSASCO BIANCO",G179="BASKET 86 ORBASSANO",G179="ALTER 82 PIOSSASCO",G179="ALTER 82",G179="AREA PRO 2020 BLU",G179="AREA PRO 2020 BIANCO"),IF(_xlfn.NUMBERVALUE(LEFT(J179,FIND("-",J179)-1))&gt;_xlfn.NUMBERVALUE(RIGHT(J179,LEN(J179)-FIND("-",J179))),"OK","KO"),IF(_xlfn.NUMBERVALUE(LEFT(J179,FIND("-",J179)-1))&lt;_xlfn.NUMBERVALUE(RIGHT(J179,LEN(J179)-FIND("-",J179))),"OK","KO")))</f>
        <v>DA GIOCARE</v>
      </c>
    </row>
    <row r="180" spans="1:11" x14ac:dyDescent="0.25">
      <c r="A180" s="1" t="s">
        <v>25</v>
      </c>
      <c r="B180" s="7">
        <v>45668</v>
      </c>
      <c r="C180" s="40" t="str">
        <f>VLOOKUP(WEEKDAY(B180,1),$L$1:$M$7,2,0)</f>
        <v>Sabato</v>
      </c>
      <c r="D180" s="41" t="s">
        <v>140</v>
      </c>
      <c r="E180" s="22" t="s">
        <v>67</v>
      </c>
      <c r="F180" s="40">
        <v>2355</v>
      </c>
      <c r="G180" s="42" t="s">
        <v>31</v>
      </c>
      <c r="H180" s="42" t="s">
        <v>268</v>
      </c>
      <c r="I180" s="42" t="s">
        <v>12</v>
      </c>
      <c r="J180" s="41"/>
      <c r="K180" s="1" t="str">
        <f>IF(J180="","DA GIOCARE",IF(OR(G180="A.DIL. O.A.S.I. LAURA VICUNA",G180="TEKNOSERVICE AREA PRO 2020",G180="AREA PRO 2020",G180="POL.DIL. ATLAVIR",G180="ASD A.S. ALTER 82",G180="ALTER 82 PIOSSASCO ROSSO",G180="ALTER 82 PIOSSASCO BIANCO",G180="BASKET 86 ORBASSANO",G180="ALTER 82 PIOSSASCO",G180="ALTER 82",G180="AREA PRO 2020 BLU",G180="AREA PRO 2020 BIANCO"),IF(_xlfn.NUMBERVALUE(LEFT(J180,FIND("-",J180)-1))&gt;_xlfn.NUMBERVALUE(RIGHT(J180,LEN(J180)-FIND("-",J180))),"OK","KO"),IF(_xlfn.NUMBERVALUE(LEFT(J180,FIND("-",J180)-1))&lt;_xlfn.NUMBERVALUE(RIGHT(J180,LEN(J180)-FIND("-",J180))),"OK","KO")))</f>
        <v>DA GIOCARE</v>
      </c>
    </row>
    <row r="181" spans="1:11" x14ac:dyDescent="0.25">
      <c r="A181" s="1" t="s">
        <v>25</v>
      </c>
      <c r="B181" s="59">
        <v>45668</v>
      </c>
      <c r="C181" s="77" t="str">
        <f>VLOOKUP(WEEKDAY(B181,1),$L$1:$M$7,2,0)</f>
        <v>Sabato</v>
      </c>
      <c r="D181" s="60" t="s">
        <v>132</v>
      </c>
      <c r="E181" s="26" t="s">
        <v>70</v>
      </c>
      <c r="F181" s="5">
        <v>2745</v>
      </c>
      <c r="G181" s="4" t="s">
        <v>278</v>
      </c>
      <c r="H181" s="4" t="s">
        <v>31</v>
      </c>
      <c r="I181" s="4" t="s">
        <v>39</v>
      </c>
      <c r="J181" s="55"/>
      <c r="K181" s="1" t="str">
        <f>IF(J181="","DA GIOCARE",IF(OR(G181="A.DIL. O.A.S.I. LAURA VICUNA",G181="TEKNOSERVICE AREA PRO 2020",G181="AREA PRO 2020",G181="POL.DIL. ATLAVIR",G181="ASD A.S. ALTER 82",G181="ALTER 82 PIOSSASCO ROSSO",G181="ALTER 82 PIOSSASCO BIANCO",G181="BASKET 86 ORBASSANO",G181="ALTER 82 PIOSSASCO",G181="ALTER 82",G181="AREA PRO 2020 BLU",G181="AREA PRO 2020 BIANCO"),IF(_xlfn.NUMBERVALUE(LEFT(J181,FIND("-",J181)-1))&gt;_xlfn.NUMBERVALUE(RIGHT(J181,LEN(J181)-FIND("-",J181))),"OK","KO"),IF(_xlfn.NUMBERVALUE(LEFT(J181,FIND("-",J181)-1))&lt;_xlfn.NUMBERVALUE(RIGHT(J181,LEN(J181)-FIND("-",J181))),"OK","KO")))</f>
        <v>DA GIOCARE</v>
      </c>
    </row>
    <row r="182" spans="1:11" x14ac:dyDescent="0.25">
      <c r="A182" s="1" t="s">
        <v>25</v>
      </c>
      <c r="B182" s="7">
        <v>45668</v>
      </c>
      <c r="C182" s="22" t="str">
        <f>VLOOKUP(WEEKDAY(B182,1),$L$1:$M$7,2,0)</f>
        <v>Sabato</v>
      </c>
      <c r="D182" s="41" t="s">
        <v>335</v>
      </c>
      <c r="E182" s="22" t="s">
        <v>377</v>
      </c>
      <c r="F182" s="22">
        <v>5253</v>
      </c>
      <c r="G182" s="24" t="s">
        <v>31</v>
      </c>
      <c r="H182" s="54" t="s">
        <v>355</v>
      </c>
      <c r="I182" s="24" t="s">
        <v>12</v>
      </c>
      <c r="J182" s="66"/>
      <c r="K182" s="1" t="str">
        <f>IF(J182="","DA GIOCARE",IF(OR(G182="A.DIL. O.A.S.I. LAURA VICUNA",G182="TEKNOSERVICE AREA PRO 2020",G182="AREA PRO 2020",G182="POL.DIL. ATLAVIR",G182="ASD A.S. ALTER 82",G182="ALTER 82 PIOSSASCO ROSSO",G182="ALTER 82 PIOSSASCO BIANCO",G182="BASKET 86 ORBASSANO",G182="ALTER 82 PIOSSASCO",G182="ALTER 82",G182="AREA PRO 2020 BLU",G182="AREA PRO 2020 BIANCO"),IF(_xlfn.NUMBERVALUE(LEFT(J182,FIND("-",J182)-1))&gt;_xlfn.NUMBERVALUE(RIGHT(J182,LEN(J182)-FIND("-",J182))),"OK","KO"),IF(_xlfn.NUMBERVALUE(LEFT(J182,FIND("-",J182)-1))&lt;_xlfn.NUMBERVALUE(RIGHT(J182,LEN(J182)-FIND("-",J182))),"OK","KO")))</f>
        <v>DA GIOCARE</v>
      </c>
    </row>
    <row r="183" spans="1:11" x14ac:dyDescent="0.25">
      <c r="A183" s="1" t="s">
        <v>25</v>
      </c>
      <c r="B183" s="6">
        <v>45668</v>
      </c>
      <c r="C183" s="5" t="str">
        <f>VLOOKUP(WEEKDAY(B183,1),$L$1:$M$7,2,0)</f>
        <v>Sabato</v>
      </c>
      <c r="D183" s="8" t="s">
        <v>19</v>
      </c>
      <c r="E183" s="26" t="s">
        <v>61</v>
      </c>
      <c r="F183" s="5">
        <v>362</v>
      </c>
      <c r="G183" s="4" t="s">
        <v>62</v>
      </c>
      <c r="H183" s="4" t="s">
        <v>31</v>
      </c>
      <c r="I183" s="4" t="s">
        <v>38</v>
      </c>
      <c r="J183" s="8"/>
      <c r="K183" s="1" t="str">
        <f>IF(J183="","DA GIOCARE",IF(OR(G183="A.DIL. O.A.S.I. LAURA VICUNA",G183="TEKNOSERVICE AREA PRO 2020",G183="AREA PRO 2020",G183="POL.DIL. ATLAVIR",G183="ASD A.S. ALTER 82",G183="ALTER 82 PIOSSASCO ROSSO",G183="ALTER 82 PIOSSASCO BIANCO",G183="BASKET 86 ORBASSANO",G183="ALTER 82 PIOSSASCO",G183="ALTER 82",G183="AREA PRO 2020 BLU",G183="AREA PRO 2020 BIANCO"),IF(_xlfn.NUMBERVALUE(LEFT(J183,FIND("-",J183)-1))&gt;_xlfn.NUMBERVALUE(RIGHT(J183,LEN(J183)-FIND("-",J183))),"OK","KO"),IF(_xlfn.NUMBERVALUE(LEFT(J183,FIND("-",J183)-1))&lt;_xlfn.NUMBERVALUE(RIGHT(J183,LEN(J183)-FIND("-",J183))),"OK","KO")))</f>
        <v>DA GIOCARE</v>
      </c>
    </row>
    <row r="184" spans="1:11" x14ac:dyDescent="0.25">
      <c r="A184" s="43" t="s">
        <v>25</v>
      </c>
      <c r="B184" s="6">
        <v>45669</v>
      </c>
      <c r="C184" s="26" t="str">
        <f>VLOOKUP(WEEKDAY(B184,1),$L$1:$M$7,2,0)</f>
        <v>Domenica</v>
      </c>
      <c r="D184" s="8" t="s">
        <v>358</v>
      </c>
      <c r="E184" s="26" t="s">
        <v>377</v>
      </c>
      <c r="F184" s="26">
        <v>5264</v>
      </c>
      <c r="G184" s="28" t="s">
        <v>349</v>
      </c>
      <c r="H184" s="53" t="s">
        <v>31</v>
      </c>
      <c r="I184" s="28" t="s">
        <v>184</v>
      </c>
      <c r="J184" s="55"/>
      <c r="K184" s="1" t="str">
        <f>IF(J184="","DA GIOCARE",IF(OR(G184="A.DIL. O.A.S.I. LAURA VICUNA",G184="TEKNOSERVICE AREA PRO 2020",G184="AREA PRO 2020",G184="POL.DIL. ATLAVIR",G184="ASD A.S. ALTER 82",G184="ALTER 82 PIOSSASCO ROSSO",G184="ALTER 82 PIOSSASCO BIANCO",G184="BASKET 86 ORBASSANO",G184="ALTER 82 PIOSSASCO",G184="ALTER 82",G184="AREA PRO 2020 BLU",G184="AREA PRO 2020 BIANCO"),IF(_xlfn.NUMBERVALUE(LEFT(J184,FIND("-",J184)-1))&gt;_xlfn.NUMBERVALUE(RIGHT(J184,LEN(J184)-FIND("-",J184))),"OK","KO"),IF(_xlfn.NUMBERVALUE(LEFT(J184,FIND("-",J184)-1))&lt;_xlfn.NUMBERVALUE(RIGHT(J184,LEN(J184)-FIND("-",J184))),"OK","KO")))</f>
        <v>DA GIOCARE</v>
      </c>
    </row>
    <row r="185" spans="1:11" x14ac:dyDescent="0.25">
      <c r="A185" s="1" t="s">
        <v>25</v>
      </c>
      <c r="B185" s="6">
        <v>45669</v>
      </c>
      <c r="C185" s="5" t="str">
        <f>VLOOKUP(WEEKDAY(B185,1),$L$1:$M$7,2,0)</f>
        <v>Domenica</v>
      </c>
      <c r="D185" s="8" t="s">
        <v>375</v>
      </c>
      <c r="E185" s="26" t="s">
        <v>378</v>
      </c>
      <c r="F185" s="5">
        <v>5437</v>
      </c>
      <c r="G185" s="4" t="s">
        <v>367</v>
      </c>
      <c r="H185" s="4" t="s">
        <v>158</v>
      </c>
      <c r="I185" s="4" t="s">
        <v>373</v>
      </c>
      <c r="J185" s="8"/>
      <c r="K185" s="1" t="str">
        <f>IF(J185="","DA GIOCARE",IF(OR(G185="A.DIL. O.A.S.I. LAURA VICUNA",G185="TEKNOSERVICE AREA PRO 2020",G185="AREA PRO 2020",G185="POL.DIL. ATLAVIR",G185="ASD A.S. ALTER 82",G185="ALTER 82 PIOSSASCO ROSSO",G185="ALTER 82 PIOSSASCO BIANCO",G185="BASKET 86 ORBASSANO",G185="ALTER 82 PIOSSASCO",G185="ALTER 82",G185="AREA PRO 2020 BLU",G185="AREA PRO 2020 BIANCO"),IF(_xlfn.NUMBERVALUE(LEFT(J185,FIND("-",J185)-1))&gt;_xlfn.NUMBERVALUE(RIGHT(J185,LEN(J185)-FIND("-",J185))),"OK","KO"),IF(_xlfn.NUMBERVALUE(LEFT(J185,FIND("-",J185)-1))&lt;_xlfn.NUMBERVALUE(RIGHT(J185,LEN(J185)-FIND("-",J185))),"OK","KO")))</f>
        <v>DA GIOCARE</v>
      </c>
    </row>
    <row r="186" spans="1:11" x14ac:dyDescent="0.25">
      <c r="A186" s="1" t="s">
        <v>25</v>
      </c>
      <c r="B186" s="7">
        <v>45669</v>
      </c>
      <c r="C186" s="40" t="str">
        <f>VLOOKUP(WEEKDAY(B186,1),$L$1:$M$7,2,0)</f>
        <v>Domenica</v>
      </c>
      <c r="D186" s="41" t="s">
        <v>140</v>
      </c>
      <c r="E186" s="22" t="s">
        <v>339</v>
      </c>
      <c r="F186" s="40">
        <v>3792</v>
      </c>
      <c r="G186" s="42" t="s">
        <v>31</v>
      </c>
      <c r="H186" s="42" t="s">
        <v>73</v>
      </c>
      <c r="I186" s="42" t="s">
        <v>12</v>
      </c>
      <c r="J186" s="41"/>
      <c r="K186" s="1" t="str">
        <f>IF(J186="","DA GIOCARE",IF(OR(G186="A.DIL. O.A.S.I. LAURA VICUNA",G186="TEKNOSERVICE AREA PRO 2020",G186="AREA PRO 2020",G186="POL.DIL. ATLAVIR",G186="ASD A.S. ALTER 82",G186="ALTER 82 PIOSSASCO ROSSO",G186="ALTER 82 PIOSSASCO BIANCO",G186="BASKET 86 ORBASSANO",G186="ALTER 82 PIOSSASCO",G186="ALTER 82",G186="AREA PRO 2020 BLU",G186="AREA PRO 2020 BIANCO"),IF(_xlfn.NUMBERVALUE(LEFT(J186,FIND("-",J186)-1))&gt;_xlfn.NUMBERVALUE(RIGHT(J186,LEN(J186)-FIND("-",J186))),"OK","KO"),IF(_xlfn.NUMBERVALUE(LEFT(J186,FIND("-",J186)-1))&lt;_xlfn.NUMBERVALUE(RIGHT(J186,LEN(J186)-FIND("-",J186))),"OK","KO")))</f>
        <v>DA GIOCARE</v>
      </c>
    </row>
    <row r="187" spans="1:11" x14ac:dyDescent="0.25">
      <c r="A187" s="1" t="s">
        <v>25</v>
      </c>
      <c r="B187" s="6">
        <v>45669</v>
      </c>
      <c r="C187" s="26" t="str">
        <f>VLOOKUP(WEEKDAY(B187,1),$L$1:$M$7,2,0)</f>
        <v>Domenica</v>
      </c>
      <c r="D187" s="8" t="s">
        <v>272</v>
      </c>
      <c r="E187" s="26" t="s">
        <v>395</v>
      </c>
      <c r="F187" s="26">
        <v>7218</v>
      </c>
      <c r="G187" s="28" t="s">
        <v>385</v>
      </c>
      <c r="H187" s="53" t="s">
        <v>31</v>
      </c>
      <c r="I187" s="28" t="s">
        <v>387</v>
      </c>
      <c r="J187" s="55"/>
      <c r="K187" s="1" t="str">
        <f>IF(J187="","DA GIOCARE",IF(OR(G187="A.DIL. O.A.S.I. LAURA VICUNA",G187="TEKNOSERVICE AREA PRO 2020",G187="AREA PRO 2020",G187="POL.DIL. ATLAVIR",G187="ASD A.S. ALTER 82",G187="ALTER 82 PIOSSASCO ROSSO",G187="ALTER 82 PIOSSASCO BIANCO",G187="BASKET 86 ORBASSANO",G187="ALTER 82 PIOSSASCO",G187="ALTER 82",G187="AREA PRO 2020 BLU",G187="AREA PRO 2020 BIANCO"),IF(_xlfn.NUMBERVALUE(LEFT(J187,FIND("-",J187)-1))&gt;_xlfn.NUMBERVALUE(RIGHT(J187,LEN(J187)-FIND("-",J187))),"OK","KO"),IF(_xlfn.NUMBERVALUE(LEFT(J187,FIND("-",J187)-1))&lt;_xlfn.NUMBERVALUE(RIGHT(J187,LEN(J187)-FIND("-",J187))),"OK","KO")))</f>
        <v>DA GIOCARE</v>
      </c>
    </row>
    <row r="188" spans="1:11" x14ac:dyDescent="0.25">
      <c r="A188" s="1" t="s">
        <v>25</v>
      </c>
      <c r="B188" s="36">
        <v>45669</v>
      </c>
      <c r="C188" s="37" t="str">
        <f>VLOOKUP(WEEKDAY(B188,1),$L$1:$M$7,2,0)</f>
        <v>Domenica</v>
      </c>
      <c r="D188" s="39" t="s">
        <v>18</v>
      </c>
      <c r="E188" s="30" t="s">
        <v>55</v>
      </c>
      <c r="F188" s="37">
        <v>218</v>
      </c>
      <c r="G188" s="38" t="s">
        <v>31</v>
      </c>
      <c r="H188" s="38" t="s">
        <v>92</v>
      </c>
      <c r="I188" s="38" t="s">
        <v>85</v>
      </c>
      <c r="J188" s="39"/>
      <c r="K188" s="1" t="str">
        <f>IF(J188="","DA GIOCARE",IF(OR(G188="A.DIL. O.A.S.I. LAURA VICUNA",G188="TEKNOSERVICE AREA PRO 2020",G188="AREA PRO 2020",G188="POL.DIL. ATLAVIR",G188="ASD A.S. ALTER 82",G188="ALTER 82 PIOSSASCO ROSSO",G188="ALTER 82 PIOSSASCO BIANCO",G188="BASKET 86 ORBASSANO",G188="ALTER 82 PIOSSASCO",G188="ALTER 82",G188="AREA PRO 2020 BLU",G188="AREA PRO 2020 BIANCO"),IF(_xlfn.NUMBERVALUE(LEFT(J188,FIND("-",J188)-1))&gt;_xlfn.NUMBERVALUE(RIGHT(J188,LEN(J188)-FIND("-",J188))),"OK","KO"),IF(_xlfn.NUMBERVALUE(LEFT(J188,FIND("-",J188)-1))&lt;_xlfn.NUMBERVALUE(RIGHT(J188,LEN(J188)-FIND("-",J188))),"OK","KO")))</f>
        <v>DA GIOCARE</v>
      </c>
    </row>
    <row r="189" spans="1:11" x14ac:dyDescent="0.25">
      <c r="A189" s="43" t="s">
        <v>25</v>
      </c>
      <c r="B189" s="7">
        <v>45669</v>
      </c>
      <c r="C189" s="22" t="str">
        <f>VLOOKUP(WEEKDAY(B189,1),$L$1:$M$7,2,0)</f>
        <v>Domenica</v>
      </c>
      <c r="D189" s="41" t="s">
        <v>334</v>
      </c>
      <c r="E189" s="22" t="s">
        <v>65</v>
      </c>
      <c r="F189" s="22">
        <v>3604</v>
      </c>
      <c r="G189" s="24" t="s">
        <v>31</v>
      </c>
      <c r="H189" s="54" t="s">
        <v>333</v>
      </c>
      <c r="I189" s="24" t="s">
        <v>12</v>
      </c>
      <c r="J189" s="66"/>
      <c r="K189" s="1" t="str">
        <f>IF(J189="","DA GIOCARE",IF(OR(G189="A.DIL. O.A.S.I. LAURA VICUNA",G189="TEKNOSERVICE AREA PRO 2020",G189="AREA PRO 2020",G189="POL.DIL. ATLAVIR",G189="ASD A.S. ALTER 82",G189="ALTER 82 PIOSSASCO ROSSO",G189="ALTER 82 PIOSSASCO BIANCO",G189="BASKET 86 ORBASSANO",G189="ALTER 82 PIOSSASCO",G189="ALTER 82",G189="AREA PRO 2020 BLU",G189="AREA PRO 2020 BIANCO"),IF(_xlfn.NUMBERVALUE(LEFT(J189,FIND("-",J189)-1))&gt;_xlfn.NUMBERVALUE(RIGHT(J189,LEN(J189)-FIND("-",J189))),"OK","KO"),IF(_xlfn.NUMBERVALUE(LEFT(J189,FIND("-",J189)-1))&lt;_xlfn.NUMBERVALUE(RIGHT(J189,LEN(J189)-FIND("-",J189))),"OK","KO")))</f>
        <v>DA GIOCARE</v>
      </c>
    </row>
    <row r="190" spans="1:11" x14ac:dyDescent="0.25">
      <c r="A190" s="1" t="s">
        <v>25</v>
      </c>
      <c r="B190" s="6">
        <v>45669</v>
      </c>
      <c r="C190" s="5" t="str">
        <f>VLOOKUP(WEEKDAY(B190,1),$L$1:$M$7,2,0)</f>
        <v>Domenica</v>
      </c>
      <c r="D190" s="8" t="s">
        <v>19</v>
      </c>
      <c r="E190" s="26" t="s">
        <v>157</v>
      </c>
      <c r="F190" s="5">
        <v>869</v>
      </c>
      <c r="G190" s="4" t="s">
        <v>165</v>
      </c>
      <c r="H190" s="4" t="s">
        <v>158</v>
      </c>
      <c r="I190" s="4" t="s">
        <v>182</v>
      </c>
      <c r="J190" s="8"/>
      <c r="K190" s="1" t="str">
        <f>IF(J190="","DA GIOCARE",IF(OR(G190="A.DIL. O.A.S.I. LAURA VICUNA",G190="TEKNOSERVICE AREA PRO 2020",G190="AREA PRO 2020",G190="POL.DIL. ATLAVIR",G190="ASD A.S. ALTER 82",G190="ALTER 82 PIOSSASCO ROSSO",G190="ALTER 82 PIOSSASCO BIANCO",G190="BASKET 86 ORBASSANO",G190="ALTER 82 PIOSSASCO",G190="ALTER 82",G190="AREA PRO 2020 BLU",G190="AREA PRO 2020 BIANCO"),IF(_xlfn.NUMBERVALUE(LEFT(J190,FIND("-",J190)-1))&gt;_xlfn.NUMBERVALUE(RIGHT(J190,LEN(J190)-FIND("-",J190))),"OK","KO"),IF(_xlfn.NUMBERVALUE(LEFT(J190,FIND("-",J190)-1))&lt;_xlfn.NUMBERVALUE(RIGHT(J190,LEN(J190)-FIND("-",J190))),"OK","KO")))</f>
        <v>DA GIOCARE</v>
      </c>
    </row>
    <row r="191" spans="1:11" x14ac:dyDescent="0.25">
      <c r="A191" s="1" t="s">
        <v>25</v>
      </c>
      <c r="B191" s="7">
        <v>45670</v>
      </c>
      <c r="C191" s="22" t="str">
        <f>VLOOKUP(WEEKDAY(B191,1),$L$1:$M$7,2,0)</f>
        <v>Lunedì</v>
      </c>
      <c r="D191" s="41" t="s">
        <v>151</v>
      </c>
      <c r="E191" s="22" t="s">
        <v>250</v>
      </c>
      <c r="F191" s="22">
        <v>10781</v>
      </c>
      <c r="G191" s="24" t="s">
        <v>31</v>
      </c>
      <c r="H191" s="54" t="s">
        <v>442</v>
      </c>
      <c r="I191" s="24" t="s">
        <v>12</v>
      </c>
      <c r="J191" s="56"/>
      <c r="K191" s="1" t="str">
        <f>IF(J191="","DA GIOCARE",IF(OR(G191="A.DIL. O.A.S.I. LAURA VICUNA",G191="TEKNOSERVICE AREA PRO 2020",G191="AREA PRO 2020",G191="POL.DIL. ATLAVIR",G191="ASD A.S. ALTER 82",G191="ALTER 82 PIOSSASCO ROSSO",G191="ALTER 82 PIOSSASCO BIANCO",G191="BASKET 86 ORBASSANO",G191="ALTER 82 PIOSSASCO",G191="ALTER 82",G191="AREA PRO 2020 BLU",G191="AREA PRO 2020 BIANCO"),IF(_xlfn.NUMBERVALUE(LEFT(J191,FIND("-",J191)-1))&gt;_xlfn.NUMBERVALUE(RIGHT(J191,LEN(J191)-FIND("-",J191))),"OK","KO"),IF(_xlfn.NUMBERVALUE(LEFT(J191,FIND("-",J191)-1))&lt;_xlfn.NUMBERVALUE(RIGHT(J191,LEN(J191)-FIND("-",J191))),"OK","KO")))</f>
        <v>DA GIOCARE</v>
      </c>
    </row>
    <row r="192" spans="1:11" x14ac:dyDescent="0.25">
      <c r="A192" s="43" t="s">
        <v>25</v>
      </c>
      <c r="B192" s="63">
        <v>45672</v>
      </c>
      <c r="C192" s="51" t="str">
        <f>VLOOKUP(WEEKDAY(B192,1),$L$1:$M$7,2,0)</f>
        <v>Mercoledì</v>
      </c>
      <c r="D192" s="64" t="s">
        <v>187</v>
      </c>
      <c r="E192" s="44" t="s">
        <v>60</v>
      </c>
      <c r="F192" s="51">
        <v>1497</v>
      </c>
      <c r="G192" s="52" t="s">
        <v>31</v>
      </c>
      <c r="H192" s="52" t="s">
        <v>42</v>
      </c>
      <c r="I192" s="52" t="s">
        <v>154</v>
      </c>
      <c r="J192" s="50"/>
      <c r="K192" s="1" t="str">
        <f>IF(J192="","DA GIOCARE",IF(OR(G192="A.DIL. O.A.S.I. LAURA VICUNA",G192="TEKNOSERVICE AREA PRO 2020",G192="AREA PRO 2020",G192="POL.DIL. ATLAVIR",G192="ASD A.S. ALTER 82",G192="ALTER 82 PIOSSASCO ROSSO",G192="ALTER 82 PIOSSASCO BIANCO",G192="BASKET 86 ORBASSANO",G192="ALTER 82 PIOSSASCO",G192="ALTER 82",G192="AREA PRO 2020 BLU",G192="AREA PRO 2020 BIANCO"),IF(_xlfn.NUMBERVALUE(LEFT(J192,FIND("-",J192)-1))&gt;_xlfn.NUMBERVALUE(RIGHT(J192,LEN(J192)-FIND("-",J192))),"OK","KO"),IF(_xlfn.NUMBERVALUE(LEFT(J192,FIND("-",J192)-1))&lt;_xlfn.NUMBERVALUE(RIGHT(J192,LEN(J192)-FIND("-",J192))),"OK","KO")))</f>
        <v>DA GIOCARE</v>
      </c>
    </row>
    <row r="193" spans="1:11" x14ac:dyDescent="0.25">
      <c r="A193" s="1" t="s">
        <v>25</v>
      </c>
      <c r="B193" s="6">
        <v>45675</v>
      </c>
      <c r="C193" s="5" t="str">
        <f>VLOOKUP(WEEKDAY(B193,1),$L$1:$M$7,2,0)</f>
        <v>Sabato</v>
      </c>
      <c r="D193" s="8" t="s">
        <v>270</v>
      </c>
      <c r="E193" s="26" t="s">
        <v>497</v>
      </c>
      <c r="F193" s="5">
        <v>9709</v>
      </c>
      <c r="G193" s="4" t="s">
        <v>169</v>
      </c>
      <c r="H193" s="4" t="s">
        <v>492</v>
      </c>
      <c r="I193" s="4" t="s">
        <v>184</v>
      </c>
      <c r="J193" s="8"/>
      <c r="K193" s="1" t="str">
        <f>IF(J193="","DA GIOCARE",IF(OR(G193="A.DIL. O.A.S.I. LAURA VICUNA",G193="TEKNOSERVICE AREA PRO 2020",G193="AREA PRO 2020",G193="POL.DIL. ATLAVIR",G193="ASD A.S. ALTER 82",G193="ALTER 82 PIOSSASCO ROSSO",G193="ALTER 82 PIOSSASCO BIANCO",G193="BASKET 86 ORBASSANO",G193="ALTER 82 PIOSSASCO",G193="ALTER 82",G193="AREA PRO 2020 BLU",G193="AREA PRO 2020 BIANCO"),IF(_xlfn.NUMBERVALUE(LEFT(J193,FIND("-",J193)-1))&gt;_xlfn.NUMBERVALUE(RIGHT(J193,LEN(J193)-FIND("-",J193))),"OK","KO"),IF(_xlfn.NUMBERVALUE(LEFT(J193,FIND("-",J193)-1))&lt;_xlfn.NUMBERVALUE(RIGHT(J193,LEN(J193)-FIND("-",J193))),"OK","KO")))</f>
        <v>DA GIOCARE</v>
      </c>
    </row>
    <row r="194" spans="1:11" x14ac:dyDescent="0.25">
      <c r="A194" s="1" t="s">
        <v>25</v>
      </c>
      <c r="B194" s="97">
        <v>45675</v>
      </c>
      <c r="C194" s="100" t="str">
        <f>VLOOKUP(WEEKDAY(B194,1),$L$1:$M$7,2,0)</f>
        <v>Sabato</v>
      </c>
      <c r="D194" s="99" t="s">
        <v>521</v>
      </c>
      <c r="E194" s="100" t="s">
        <v>482</v>
      </c>
      <c r="F194" s="100">
        <v>11342</v>
      </c>
      <c r="G194" s="102" t="s">
        <v>481</v>
      </c>
      <c r="H194" s="103" t="s">
        <v>458</v>
      </c>
      <c r="I194" s="102" t="s">
        <v>520</v>
      </c>
      <c r="J194" s="104"/>
      <c r="K194" s="1" t="str">
        <f>IF(J194="","DA GIOCARE",IF(OR(G194="A.DIL. O.A.S.I. LAURA VICUNA",G194="TEKNOSERVICE AREA PRO 2020",G194="AREA PRO 2020",G194="POL.DIL. ATLAVIR",G194="ASD A.S. ALTER 82",G194="ALTER 82 PIOSSASCO ROSSO",G194="ALTER 82 PIOSSASCO BIANCO",G194="BASKET 86 ORBASSANO",G194="ALTER 82 PIOSSASCO",G194="ALTER 82",G194="AREA PRO 2020 BLU",G194="AREA PRO 2020 BIANCO"),IF(_xlfn.NUMBERVALUE(LEFT(J194,FIND("-",J194)-1))&gt;_xlfn.NUMBERVALUE(RIGHT(J194,LEN(J194)-FIND("-",J194))),"OK","KO"),IF(_xlfn.NUMBERVALUE(LEFT(J194,FIND("-",J194)-1))&lt;_xlfn.NUMBERVALUE(RIGHT(J194,LEN(J194)-FIND("-",J194))),"OK","KO")))</f>
        <v>DA GIOCARE</v>
      </c>
    </row>
    <row r="195" spans="1:11" x14ac:dyDescent="0.25">
      <c r="A195" s="1" t="s">
        <v>25</v>
      </c>
      <c r="B195" s="7">
        <v>45675</v>
      </c>
      <c r="C195" s="40" t="str">
        <f>VLOOKUP(WEEKDAY(B195,1),$L$1:$M$7,2,0)</f>
        <v>Sabato</v>
      </c>
      <c r="D195" s="41" t="s">
        <v>45</v>
      </c>
      <c r="E195" s="22" t="s">
        <v>503</v>
      </c>
      <c r="F195" s="40">
        <v>9836</v>
      </c>
      <c r="G195" s="42" t="s">
        <v>158</v>
      </c>
      <c r="H195" s="42" t="s">
        <v>472</v>
      </c>
      <c r="I195" s="42" t="s">
        <v>12</v>
      </c>
      <c r="J195" s="41"/>
      <c r="K195" s="1" t="str">
        <f>IF(J195="","DA GIOCARE",IF(OR(G195="A.DIL. O.A.S.I. LAURA VICUNA",G195="TEKNOSERVICE AREA PRO 2020",G195="AREA PRO 2020",G195="POL.DIL. ATLAVIR",G195="ASD A.S. ALTER 82",G195="ALTER 82 PIOSSASCO ROSSO",G195="ALTER 82 PIOSSASCO BIANCO",G195="BASKET 86 ORBASSANO",G195="ALTER 82 PIOSSASCO",G195="ALTER 82",G195="AREA PRO 2020 BLU",G195="AREA PRO 2020 BIANCO"),IF(_xlfn.NUMBERVALUE(LEFT(J195,FIND("-",J195)-1))&gt;_xlfn.NUMBERVALUE(RIGHT(J195,LEN(J195)-FIND("-",J195))),"OK","KO"),IF(_xlfn.NUMBERVALUE(LEFT(J195,FIND("-",J195)-1))&lt;_xlfn.NUMBERVALUE(RIGHT(J195,LEN(J195)-FIND("-",J195))),"OK","KO")))</f>
        <v>DA GIOCARE</v>
      </c>
    </row>
    <row r="196" spans="1:11" x14ac:dyDescent="0.25">
      <c r="A196" s="1" t="s">
        <v>25</v>
      </c>
      <c r="B196" s="6">
        <v>45675</v>
      </c>
      <c r="C196" s="26" t="str">
        <f>VLOOKUP(WEEKDAY(B196,1),$L$1:$M$7,2,0)</f>
        <v>Sabato</v>
      </c>
      <c r="D196" s="8" t="s">
        <v>452</v>
      </c>
      <c r="E196" s="26" t="s">
        <v>488</v>
      </c>
      <c r="F196" s="26">
        <v>9114</v>
      </c>
      <c r="G196" s="28" t="s">
        <v>280</v>
      </c>
      <c r="H196" s="53" t="s">
        <v>158</v>
      </c>
      <c r="I196" s="28" t="s">
        <v>453</v>
      </c>
      <c r="J196" s="55"/>
      <c r="K196" s="1" t="str">
        <f>IF(J196="","DA GIOCARE",IF(OR(G196="A.DIL. O.A.S.I. LAURA VICUNA",G196="TEKNOSERVICE AREA PRO 2020",G196="AREA PRO 2020",G196="POL.DIL. ATLAVIR",G196="ASD A.S. ALTER 82",G196="ALTER 82 PIOSSASCO ROSSO",G196="ALTER 82 PIOSSASCO BIANCO",G196="BASKET 86 ORBASSANO",G196="ALTER 82 PIOSSASCO",G196="ALTER 82",G196="AREA PRO 2020 BLU",G196="AREA PRO 2020 BIANCO"),IF(_xlfn.NUMBERVALUE(LEFT(J196,FIND("-",J196)-1))&gt;_xlfn.NUMBERVALUE(RIGHT(J196,LEN(J196)-FIND("-",J196))),"OK","KO"),IF(_xlfn.NUMBERVALUE(LEFT(J196,FIND("-",J196)-1))&lt;_xlfn.NUMBERVALUE(RIGHT(J196,LEN(J196)-FIND("-",J196))),"OK","KO")))</f>
        <v>DA GIOCARE</v>
      </c>
    </row>
    <row r="197" spans="1:11" x14ac:dyDescent="0.25">
      <c r="A197" s="1" t="s">
        <v>25</v>
      </c>
      <c r="B197" s="97">
        <v>45675</v>
      </c>
      <c r="C197" s="100" t="str">
        <f>VLOOKUP(WEEKDAY(B197,1),$L$1:$M$7,2,0)</f>
        <v>Sabato</v>
      </c>
      <c r="D197" s="99" t="s">
        <v>265</v>
      </c>
      <c r="E197" s="100" t="s">
        <v>475</v>
      </c>
      <c r="F197" s="100">
        <v>8099</v>
      </c>
      <c r="G197" s="102" t="s">
        <v>469</v>
      </c>
      <c r="H197" s="103" t="s">
        <v>471</v>
      </c>
      <c r="I197" s="102" t="s">
        <v>520</v>
      </c>
      <c r="J197" s="104"/>
      <c r="K197" s="1" t="str">
        <f>IF(J197="","DA GIOCARE",IF(OR(G197="A.DIL. O.A.S.I. LAURA VICUNA",G197="TEKNOSERVICE AREA PRO 2020",G197="AREA PRO 2020",G197="POL.DIL. ATLAVIR",G197="ASD A.S. ALTER 82",G197="ALTER 82 PIOSSASCO ROSSO",G197="ALTER 82 PIOSSASCO BIANCO",G197="BASKET 86 ORBASSANO",G197="ALTER 82 PIOSSASCO",G197="ALTER 82",G197="AREA PRO 2020 BLU",G197="AREA PRO 2020 BIANCO"),IF(_xlfn.NUMBERVALUE(LEFT(J197,FIND("-",J197)-1))&gt;_xlfn.NUMBERVALUE(RIGHT(J197,LEN(J197)-FIND("-",J197))),"OK","KO"),IF(_xlfn.NUMBERVALUE(LEFT(J197,FIND("-",J197)-1))&lt;_xlfn.NUMBERVALUE(RIGHT(J197,LEN(J197)-FIND("-",J197))),"OK","KO")))</f>
        <v>DA GIOCARE</v>
      </c>
    </row>
    <row r="198" spans="1:11" x14ac:dyDescent="0.25">
      <c r="A198" s="43" t="s">
        <v>25</v>
      </c>
      <c r="B198" s="6">
        <v>45675</v>
      </c>
      <c r="C198" s="5" t="str">
        <f>VLOOKUP(WEEKDAY(B198,1),$L$1:$M$7,2,0)</f>
        <v>Sabato</v>
      </c>
      <c r="D198" s="8" t="s">
        <v>149</v>
      </c>
      <c r="E198" s="26" t="s">
        <v>60</v>
      </c>
      <c r="F198" s="5">
        <v>1499</v>
      </c>
      <c r="G198" s="4" t="s">
        <v>146</v>
      </c>
      <c r="H198" s="4" t="s">
        <v>31</v>
      </c>
      <c r="I198" s="4" t="s">
        <v>148</v>
      </c>
      <c r="J198" s="8"/>
      <c r="K198" s="1" t="str">
        <f>IF(J198="","DA GIOCARE",IF(OR(G198="A.DIL. O.A.S.I. LAURA VICUNA",G198="TEKNOSERVICE AREA PRO 2020",G198="AREA PRO 2020",G198="POL.DIL. ATLAVIR",G198="ASD A.S. ALTER 82",G198="ALTER 82 PIOSSASCO ROSSO",G198="ALTER 82 PIOSSASCO BIANCO",G198="BASKET 86 ORBASSANO",G198="ALTER 82 PIOSSASCO",G198="ALTER 82",G198="AREA PRO 2020 BLU",G198="AREA PRO 2020 BIANCO"),IF(_xlfn.NUMBERVALUE(LEFT(J198,FIND("-",J198)-1))&gt;_xlfn.NUMBERVALUE(RIGHT(J198,LEN(J198)-FIND("-",J198))),"OK","KO"),IF(_xlfn.NUMBERVALUE(LEFT(J198,FIND("-",J198)-1))&lt;_xlfn.NUMBERVALUE(RIGHT(J198,LEN(J198)-FIND("-",J198))),"OK","KO")))</f>
        <v>DA GIOCARE</v>
      </c>
    </row>
    <row r="199" spans="1:11" x14ac:dyDescent="0.25">
      <c r="A199" s="1" t="s">
        <v>25</v>
      </c>
      <c r="B199" s="97">
        <v>45675</v>
      </c>
      <c r="C199" s="100" t="str">
        <f>VLOOKUP(WEEKDAY(B199,1),$L$1:$M$7,2,0)</f>
        <v>Sabato</v>
      </c>
      <c r="D199" s="99" t="s">
        <v>149</v>
      </c>
      <c r="E199" s="100" t="s">
        <v>488</v>
      </c>
      <c r="F199" s="100">
        <v>9115</v>
      </c>
      <c r="G199" s="102" t="s">
        <v>492</v>
      </c>
      <c r="H199" s="103" t="s">
        <v>396</v>
      </c>
      <c r="I199" s="102" t="s">
        <v>520</v>
      </c>
      <c r="J199" s="104"/>
      <c r="K199" s="1" t="str">
        <f>IF(J199="","DA GIOCARE",IF(OR(G199="A.DIL. O.A.S.I. LAURA VICUNA",G199="TEKNOSERVICE AREA PRO 2020",G199="AREA PRO 2020",G199="POL.DIL. ATLAVIR",G199="ASD A.S. ALTER 82",G199="ALTER 82 PIOSSASCO ROSSO",G199="ALTER 82 PIOSSASCO BIANCO",G199="BASKET 86 ORBASSANO",G199="ALTER 82 PIOSSASCO",G199="ALTER 82",G199="AREA PRO 2020 BLU",G199="AREA PRO 2020 BIANCO"),IF(_xlfn.NUMBERVALUE(LEFT(J199,FIND("-",J199)-1))&gt;_xlfn.NUMBERVALUE(RIGHT(J199,LEN(J199)-FIND("-",J199))),"OK","KO"),IF(_xlfn.NUMBERVALUE(LEFT(J199,FIND("-",J199)-1))&lt;_xlfn.NUMBERVALUE(RIGHT(J199,LEN(J199)-FIND("-",J199))),"OK","KO")))</f>
        <v>DA GIOCARE</v>
      </c>
    </row>
    <row r="200" spans="1:11" x14ac:dyDescent="0.25">
      <c r="A200" s="1" t="s">
        <v>25</v>
      </c>
      <c r="B200" s="6">
        <v>45675</v>
      </c>
      <c r="C200" s="5" t="str">
        <f>VLOOKUP(WEEKDAY(B200,1),$L$1:$M$7,2,0)</f>
        <v>Sabato</v>
      </c>
      <c r="D200" s="8" t="s">
        <v>32</v>
      </c>
      <c r="E200" s="26" t="s">
        <v>55</v>
      </c>
      <c r="F200" s="5">
        <v>229</v>
      </c>
      <c r="G200" s="4" t="s">
        <v>84</v>
      </c>
      <c r="H200" s="4" t="s">
        <v>31</v>
      </c>
      <c r="I200" s="4" t="s">
        <v>93</v>
      </c>
      <c r="J200" s="8"/>
      <c r="K200" s="1" t="str">
        <f>IF(J200="","DA GIOCARE",IF(OR(G200="A.DIL. O.A.S.I. LAURA VICUNA",G200="TEKNOSERVICE AREA PRO 2020",G200="AREA PRO 2020",G200="POL.DIL. ATLAVIR",G200="ASD A.S. ALTER 82",G200="ALTER 82 PIOSSASCO ROSSO",G200="ALTER 82 PIOSSASCO BIANCO",G200="BASKET 86 ORBASSANO",G200="ALTER 82 PIOSSASCO",G200="ALTER 82",G200="AREA PRO 2020 BLU",G200="AREA PRO 2020 BIANCO"),IF(_xlfn.NUMBERVALUE(LEFT(J200,FIND("-",J200)-1))&gt;_xlfn.NUMBERVALUE(RIGHT(J200,LEN(J200)-FIND("-",J200))),"OK","KO"),IF(_xlfn.NUMBERVALUE(LEFT(J200,FIND("-",J200)-1))&lt;_xlfn.NUMBERVALUE(RIGHT(J200,LEN(J200)-FIND("-",J200))),"OK","KO")))</f>
        <v>DA GIOCARE</v>
      </c>
    </row>
    <row r="201" spans="1:11" x14ac:dyDescent="0.25">
      <c r="A201" s="43" t="s">
        <v>25</v>
      </c>
      <c r="B201" s="59">
        <v>45675</v>
      </c>
      <c r="C201" s="72" t="str">
        <f>VLOOKUP(WEEKDAY(B201,1),$L$1:$M$7,2,0)</f>
        <v>Sabato</v>
      </c>
      <c r="D201" s="60" t="s">
        <v>32</v>
      </c>
      <c r="E201" s="72" t="s">
        <v>65</v>
      </c>
      <c r="F201" s="72">
        <v>3611</v>
      </c>
      <c r="G201" s="74" t="s">
        <v>161</v>
      </c>
      <c r="H201" s="76" t="s">
        <v>31</v>
      </c>
      <c r="I201" s="74" t="s">
        <v>186</v>
      </c>
      <c r="J201" s="55"/>
      <c r="K201" s="1" t="str">
        <f>IF(J201="","DA GIOCARE",IF(OR(G201="A.DIL. O.A.S.I. LAURA VICUNA",G201="TEKNOSERVICE AREA PRO 2020",G201="AREA PRO 2020",G201="POL.DIL. ATLAVIR",G201="ASD A.S. ALTER 82",G201="ALTER 82 PIOSSASCO ROSSO",G201="ALTER 82 PIOSSASCO BIANCO",G201="BASKET 86 ORBASSANO",G201="ALTER 82 PIOSSASCO",G201="ALTER 82",G201="AREA PRO 2020 BLU",G201="AREA PRO 2020 BIANCO"),IF(_xlfn.NUMBERVALUE(LEFT(J201,FIND("-",J201)-1))&gt;_xlfn.NUMBERVALUE(RIGHT(J201,LEN(J201)-FIND("-",J201))),"OK","KO"),IF(_xlfn.NUMBERVALUE(LEFT(J201,FIND("-",J201)-1))&lt;_xlfn.NUMBERVALUE(RIGHT(J201,LEN(J201)-FIND("-",J201))),"OK","KO")))</f>
        <v>DA GIOCARE</v>
      </c>
    </row>
    <row r="202" spans="1:11" x14ac:dyDescent="0.25">
      <c r="A202" s="1" t="s">
        <v>25</v>
      </c>
      <c r="B202" s="7">
        <v>45676</v>
      </c>
      <c r="C202" s="22" t="str">
        <f>VLOOKUP(WEEKDAY(B202,1),$L$1:$M$7,2,0)</f>
        <v>Domenica</v>
      </c>
      <c r="D202" s="41" t="s">
        <v>394</v>
      </c>
      <c r="E202" s="22" t="s">
        <v>379</v>
      </c>
      <c r="F202" s="22">
        <v>6408</v>
      </c>
      <c r="G202" s="24" t="s">
        <v>31</v>
      </c>
      <c r="H202" s="54" t="s">
        <v>382</v>
      </c>
      <c r="I202" s="24" t="s">
        <v>12</v>
      </c>
      <c r="J202" s="56"/>
      <c r="K202" s="1" t="str">
        <f>IF(J202="","DA GIOCARE",IF(OR(G202="A.DIL. O.A.S.I. LAURA VICUNA",G202="TEKNOSERVICE AREA PRO 2020",G202="AREA PRO 2020",G202="POL.DIL. ATLAVIR",G202="ASD A.S. ALTER 82",G202="ALTER 82 PIOSSASCO ROSSO",G202="ALTER 82 PIOSSASCO BIANCO",G202="BASKET 86 ORBASSANO",G202="ALTER 82 PIOSSASCO",G202="ALTER 82",G202="AREA PRO 2020 BLU",G202="AREA PRO 2020 BIANCO"),IF(_xlfn.NUMBERVALUE(LEFT(J202,FIND("-",J202)-1))&gt;_xlfn.NUMBERVALUE(RIGHT(J202,LEN(J202)-FIND("-",J202))),"OK","KO"),IF(_xlfn.NUMBERVALUE(LEFT(J202,FIND("-",J202)-1))&lt;_xlfn.NUMBERVALUE(RIGHT(J202,LEN(J202)-FIND("-",J202))),"OK","KO")))</f>
        <v>DA GIOCARE</v>
      </c>
    </row>
    <row r="203" spans="1:11" x14ac:dyDescent="0.25">
      <c r="A203" s="1" t="s">
        <v>25</v>
      </c>
      <c r="B203" s="6">
        <v>45676</v>
      </c>
      <c r="C203" s="26" t="str">
        <f>VLOOKUP(WEEKDAY(B203,1),$L$1:$M$7,2,0)</f>
        <v>Domenica</v>
      </c>
      <c r="D203" s="8" t="s">
        <v>358</v>
      </c>
      <c r="E203" s="26" t="s">
        <v>503</v>
      </c>
      <c r="F203" s="26">
        <v>9866</v>
      </c>
      <c r="G203" s="28" t="s">
        <v>510</v>
      </c>
      <c r="H203" s="53" t="s">
        <v>513</v>
      </c>
      <c r="I203" s="28" t="s">
        <v>515</v>
      </c>
      <c r="J203" s="55"/>
      <c r="K203" s="1" t="str">
        <f>IF(J203="","DA GIOCARE",IF(OR(G203="A.DIL. O.A.S.I. LAURA VICUNA",G203="TEKNOSERVICE AREA PRO 2020",G203="AREA PRO 2020",G203="POL.DIL. ATLAVIR",G203="ASD A.S. ALTER 82",G203="ALTER 82 PIOSSASCO ROSSO",G203="ALTER 82 PIOSSASCO BIANCO",G203="BASKET 86 ORBASSANO",G203="ALTER 82 PIOSSASCO",G203="ALTER 82",G203="AREA PRO 2020 BLU",G203="AREA PRO 2020 BIANCO"),IF(_xlfn.NUMBERVALUE(LEFT(J203,FIND("-",J203)-1))&gt;_xlfn.NUMBERVALUE(RIGHT(J203,LEN(J203)-FIND("-",J203))),"OK","KO"),IF(_xlfn.NUMBERVALUE(LEFT(J203,FIND("-",J203)-1))&lt;_xlfn.NUMBERVALUE(RIGHT(J203,LEN(J203)-FIND("-",J203))),"OK","KO")))</f>
        <v>DA GIOCARE</v>
      </c>
    </row>
    <row r="204" spans="1:11" x14ac:dyDescent="0.25">
      <c r="A204" s="1" t="s">
        <v>25</v>
      </c>
      <c r="B204" s="70">
        <v>45676</v>
      </c>
      <c r="C204" s="73" t="str">
        <f>VLOOKUP(WEEKDAY(B204,1),$L$1:$M$7,2,0)</f>
        <v>Domenica</v>
      </c>
      <c r="D204" s="61" t="s">
        <v>45</v>
      </c>
      <c r="E204" s="22" t="s">
        <v>339</v>
      </c>
      <c r="F204" s="22">
        <v>3796</v>
      </c>
      <c r="G204" s="24" t="s">
        <v>31</v>
      </c>
      <c r="H204" s="54" t="s">
        <v>261</v>
      </c>
      <c r="I204" s="24" t="s">
        <v>12</v>
      </c>
      <c r="J204" s="56"/>
      <c r="K204" s="1" t="str">
        <f>IF(J204="","DA GIOCARE",IF(OR(G204="A.DIL. O.A.S.I. LAURA VICUNA",G204="TEKNOSERVICE AREA PRO 2020",G204="AREA PRO 2020",G204="POL.DIL. ATLAVIR",G204="ASD A.S. ALTER 82",G204="ALTER 82 PIOSSASCO ROSSO",G204="ALTER 82 PIOSSASCO BIANCO",G204="BASKET 86 ORBASSANO",G204="ALTER 82 PIOSSASCO",G204="ALTER 82",G204="AREA PRO 2020 BLU",G204="AREA PRO 2020 BIANCO"),IF(_xlfn.NUMBERVALUE(LEFT(J204,FIND("-",J204)-1))&gt;_xlfn.NUMBERVALUE(RIGHT(J204,LEN(J204)-FIND("-",J204))),"OK","KO"),IF(_xlfn.NUMBERVALUE(LEFT(J204,FIND("-",J204)-1))&lt;_xlfn.NUMBERVALUE(RIGHT(J204,LEN(J204)-FIND("-",J204))),"OK","KO")))</f>
        <v>DA GIOCARE</v>
      </c>
    </row>
    <row r="205" spans="1:11" x14ac:dyDescent="0.25">
      <c r="A205" s="1" t="s">
        <v>25</v>
      </c>
      <c r="B205" s="6">
        <v>45676</v>
      </c>
      <c r="C205" s="26" t="str">
        <f>VLOOKUP(WEEKDAY(B205,1),$L$1:$M$7,2,0)</f>
        <v>Domenica</v>
      </c>
      <c r="D205" s="8" t="s">
        <v>45</v>
      </c>
      <c r="E205" s="26" t="s">
        <v>450</v>
      </c>
      <c r="F205" s="26">
        <v>7765</v>
      </c>
      <c r="G205" s="28" t="s">
        <v>449</v>
      </c>
      <c r="H205" s="53" t="s">
        <v>448</v>
      </c>
      <c r="I205" s="28" t="s">
        <v>451</v>
      </c>
      <c r="J205" s="55"/>
      <c r="K205" s="1" t="str">
        <f>IF(J205="","DA GIOCARE",IF(OR(G205="A.DIL. O.A.S.I. LAURA VICUNA",G205="TEKNOSERVICE AREA PRO 2020",G205="AREA PRO 2020",G205="POL.DIL. ATLAVIR",G205="ASD A.S. ALTER 82",G205="ALTER 82 PIOSSASCO ROSSO",G205="ALTER 82 PIOSSASCO BIANCO",G205="BASKET 86 ORBASSANO",G205="ALTER 82 PIOSSASCO",G205="ALTER 82",G205="AREA PRO 2020 BLU",G205="AREA PRO 2020 BIANCO"),IF(_xlfn.NUMBERVALUE(LEFT(J205,FIND("-",J205)-1))&gt;_xlfn.NUMBERVALUE(RIGHT(J205,LEN(J205)-FIND("-",J205))),"OK","KO"),IF(_xlfn.NUMBERVALUE(LEFT(J205,FIND("-",J205)-1))&lt;_xlfn.NUMBERVALUE(RIGHT(J205,LEN(J205)-FIND("-",J205))),"OK","KO")))</f>
        <v>DA GIOCARE</v>
      </c>
    </row>
    <row r="206" spans="1:11" x14ac:dyDescent="0.25">
      <c r="A206" s="1" t="s">
        <v>25</v>
      </c>
      <c r="B206" s="6">
        <v>45676</v>
      </c>
      <c r="C206" s="26" t="str">
        <f>VLOOKUP(WEEKDAY(B206,1),$L$1:$M$7,2,0)</f>
        <v>Domenica</v>
      </c>
      <c r="D206" s="8" t="s">
        <v>265</v>
      </c>
      <c r="E206" s="26" t="s">
        <v>46</v>
      </c>
      <c r="F206" s="26">
        <v>2259</v>
      </c>
      <c r="G206" s="28" t="s">
        <v>257</v>
      </c>
      <c r="H206" s="53" t="s">
        <v>31</v>
      </c>
      <c r="I206" s="28" t="s">
        <v>35</v>
      </c>
      <c r="J206" s="55"/>
      <c r="K206" s="1" t="str">
        <f>IF(J206="","DA GIOCARE",IF(OR(G206="A.DIL. O.A.S.I. LAURA VICUNA",G206="TEKNOSERVICE AREA PRO 2020",G206="AREA PRO 2020",G206="POL.DIL. ATLAVIR",G206="ASD A.S. ALTER 82",G206="ALTER 82 PIOSSASCO ROSSO",G206="ALTER 82 PIOSSASCO BIANCO",G206="BASKET 86 ORBASSANO",G206="ALTER 82 PIOSSASCO",G206="ALTER 82",G206="AREA PRO 2020 BLU",G206="AREA PRO 2020 BIANCO"),IF(_xlfn.NUMBERVALUE(LEFT(J206,FIND("-",J206)-1))&gt;_xlfn.NUMBERVALUE(RIGHT(J206,LEN(J206)-FIND("-",J206))),"OK","KO"),IF(_xlfn.NUMBERVALUE(LEFT(J206,FIND("-",J206)-1))&lt;_xlfn.NUMBERVALUE(RIGHT(J206,LEN(J206)-FIND("-",J206))),"OK","KO")))</f>
        <v>DA GIOCARE</v>
      </c>
    </row>
    <row r="207" spans="1:11" x14ac:dyDescent="0.25">
      <c r="A207" s="1" t="s">
        <v>25</v>
      </c>
      <c r="B207" s="6">
        <v>45676</v>
      </c>
      <c r="C207" s="26" t="str">
        <f>VLOOKUP(WEEKDAY(B207,1),$L$1:$M$7,2,0)</f>
        <v>Domenica</v>
      </c>
      <c r="D207" s="8" t="s">
        <v>265</v>
      </c>
      <c r="E207" s="26" t="s">
        <v>67</v>
      </c>
      <c r="F207" s="26">
        <v>2358</v>
      </c>
      <c r="G207" s="28" t="s">
        <v>146</v>
      </c>
      <c r="H207" s="53" t="s">
        <v>31</v>
      </c>
      <c r="I207" s="28" t="s">
        <v>148</v>
      </c>
      <c r="J207" s="55"/>
      <c r="K207" s="1" t="str">
        <f>IF(J207="","DA GIOCARE",IF(OR(G207="A.DIL. O.A.S.I. LAURA VICUNA",G207="TEKNOSERVICE AREA PRO 2020",G207="AREA PRO 2020",G207="POL.DIL. ATLAVIR",G207="ASD A.S. ALTER 82",G207="ALTER 82 PIOSSASCO ROSSO",G207="ALTER 82 PIOSSASCO BIANCO",G207="BASKET 86 ORBASSANO",G207="ALTER 82 PIOSSASCO",G207="ALTER 82",G207="AREA PRO 2020 BLU",G207="AREA PRO 2020 BIANCO"),IF(_xlfn.NUMBERVALUE(LEFT(J207,FIND("-",J207)-1))&gt;_xlfn.NUMBERVALUE(RIGHT(J207,LEN(J207)-FIND("-",J207))),"OK","KO"),IF(_xlfn.NUMBERVALUE(LEFT(J207,FIND("-",J207)-1))&lt;_xlfn.NUMBERVALUE(RIGHT(J207,LEN(J207)-FIND("-",J207))),"OK","KO")))</f>
        <v>DA GIOCARE</v>
      </c>
    </row>
    <row r="208" spans="1:11" x14ac:dyDescent="0.25">
      <c r="A208" s="1" t="s">
        <v>25</v>
      </c>
      <c r="B208" s="7">
        <v>45676</v>
      </c>
      <c r="C208" s="22" t="str">
        <f>VLOOKUP(WEEKDAY(B208,1),$L$1:$M$7,2,0)</f>
        <v>Domenica</v>
      </c>
      <c r="D208" s="41" t="s">
        <v>140</v>
      </c>
      <c r="E208" s="22" t="s">
        <v>70</v>
      </c>
      <c r="F208" s="22">
        <v>2748</v>
      </c>
      <c r="G208" s="24" t="s">
        <v>31</v>
      </c>
      <c r="H208" s="54" t="s">
        <v>279</v>
      </c>
      <c r="I208" s="24" t="s">
        <v>12</v>
      </c>
      <c r="J208" s="56"/>
      <c r="K208" s="1" t="str">
        <f>IF(J208="","DA GIOCARE",IF(OR(G208="A.DIL. O.A.S.I. LAURA VICUNA",G208="TEKNOSERVICE AREA PRO 2020",G208="AREA PRO 2020",G208="POL.DIL. ATLAVIR",G208="ASD A.S. ALTER 82",G208="ALTER 82 PIOSSASCO ROSSO",G208="ALTER 82 PIOSSASCO BIANCO",G208="BASKET 86 ORBASSANO",G208="ALTER 82 PIOSSASCO",G208="ALTER 82",G208="AREA PRO 2020 BLU",G208="AREA PRO 2020 BIANCO"),IF(_xlfn.NUMBERVALUE(LEFT(J208,FIND("-",J208)-1))&gt;_xlfn.NUMBERVALUE(RIGHT(J208,LEN(J208)-FIND("-",J208))),"OK","KO"),IF(_xlfn.NUMBERVALUE(LEFT(J208,FIND("-",J208)-1))&lt;_xlfn.NUMBERVALUE(RIGHT(J208,LEN(J208)-FIND("-",J208))),"OK","KO")))</f>
        <v>DA GIOCARE</v>
      </c>
    </row>
    <row r="209" spans="1:11" x14ac:dyDescent="0.25">
      <c r="A209" s="1" t="s">
        <v>25</v>
      </c>
      <c r="B209" s="7">
        <v>45676</v>
      </c>
      <c r="C209" s="22" t="str">
        <f>VLOOKUP(WEEKDAY(B209,1),$L$1:$M$7,2,0)</f>
        <v>Domenica</v>
      </c>
      <c r="D209" s="41" t="s">
        <v>18</v>
      </c>
      <c r="E209" s="22" t="s">
        <v>157</v>
      </c>
      <c r="F209" s="22">
        <v>881</v>
      </c>
      <c r="G209" s="24" t="s">
        <v>158</v>
      </c>
      <c r="H209" s="54" t="s">
        <v>174</v>
      </c>
      <c r="I209" s="24" t="s">
        <v>12</v>
      </c>
      <c r="J209" s="56"/>
      <c r="K209" s="1" t="str">
        <f>IF(J209="","DA GIOCARE",IF(OR(G209="A.DIL. O.A.S.I. LAURA VICUNA",G209="TEKNOSERVICE AREA PRO 2020",G209="AREA PRO 2020",G209="POL.DIL. ATLAVIR",G209="ASD A.S. ALTER 82",G209="ALTER 82 PIOSSASCO ROSSO",G209="ALTER 82 PIOSSASCO BIANCO",G209="BASKET 86 ORBASSANO",G209="ALTER 82 PIOSSASCO",G209="ALTER 82",G209="AREA PRO 2020 BLU",G209="AREA PRO 2020 BIANCO"),IF(_xlfn.NUMBERVALUE(LEFT(J209,FIND("-",J209)-1))&gt;_xlfn.NUMBERVALUE(RIGHT(J209,LEN(J209)-FIND("-",J209))),"OK","KO"),IF(_xlfn.NUMBERVALUE(LEFT(J209,FIND("-",J209)-1))&lt;_xlfn.NUMBERVALUE(RIGHT(J209,LEN(J209)-FIND("-",J209))),"OK","KO")))</f>
        <v>DA GIOCARE</v>
      </c>
    </row>
    <row r="210" spans="1:11" x14ac:dyDescent="0.25">
      <c r="A210" s="43" t="s">
        <v>25</v>
      </c>
      <c r="B210" s="48">
        <v>45676</v>
      </c>
      <c r="C210" s="44" t="str">
        <f>VLOOKUP(WEEKDAY(B210,1),$L$1:$M$7,2,0)</f>
        <v>Domenica</v>
      </c>
      <c r="D210" s="50" t="s">
        <v>17</v>
      </c>
      <c r="E210" s="44" t="s">
        <v>378</v>
      </c>
      <c r="F210" s="46">
        <v>5447</v>
      </c>
      <c r="G210" s="47" t="s">
        <v>158</v>
      </c>
      <c r="H210" s="65" t="s">
        <v>37</v>
      </c>
      <c r="I210" s="47" t="s">
        <v>154</v>
      </c>
      <c r="J210" s="66"/>
      <c r="K210" s="1" t="str">
        <f>IF(J210="","DA GIOCARE",IF(OR(G210="A.DIL. O.A.S.I. LAURA VICUNA",G210="TEKNOSERVICE AREA PRO 2020",G210="AREA PRO 2020",G210="POL.DIL. ATLAVIR",G210="ASD A.S. ALTER 82",G210="ALTER 82 PIOSSASCO ROSSO",G210="ALTER 82 PIOSSASCO BIANCO",G210="BASKET 86 ORBASSANO",G210="ALTER 82 PIOSSASCO",G210="ALTER 82",G210="AREA PRO 2020 BLU",G210="AREA PRO 2020 BIANCO"),IF(_xlfn.NUMBERVALUE(LEFT(J210,FIND("-",J210)-1))&gt;_xlfn.NUMBERVALUE(RIGHT(J210,LEN(J210)-FIND("-",J210))),"OK","KO"),IF(_xlfn.NUMBERVALUE(LEFT(J210,FIND("-",J210)-1))&lt;_xlfn.NUMBERVALUE(RIGHT(J210,LEN(J210)-FIND("-",J210))),"OK","KO")))</f>
        <v>DA GIOCARE</v>
      </c>
    </row>
    <row r="211" spans="1:11" x14ac:dyDescent="0.25">
      <c r="A211" s="1" t="s">
        <v>25</v>
      </c>
      <c r="B211" s="7">
        <v>45676</v>
      </c>
      <c r="C211" s="22" t="str">
        <f>VLOOKUP(WEEKDAY(B211,1),$L$1:$M$7,2,0)</f>
        <v>Domenica</v>
      </c>
      <c r="D211" s="41" t="s">
        <v>36</v>
      </c>
      <c r="E211" s="22" t="s">
        <v>61</v>
      </c>
      <c r="F211" s="22">
        <v>365</v>
      </c>
      <c r="G211" s="24" t="s">
        <v>31</v>
      </c>
      <c r="H211" s="54" t="s">
        <v>94</v>
      </c>
      <c r="I211" s="24" t="s">
        <v>12</v>
      </c>
      <c r="J211" s="56"/>
      <c r="K211" s="1" t="str">
        <f>IF(J211="","DA GIOCARE",IF(OR(G211="A.DIL. O.A.S.I. LAURA VICUNA",G211="TEKNOSERVICE AREA PRO 2020",G211="AREA PRO 2020",G211="POL.DIL. ATLAVIR",G211="ASD A.S. ALTER 82",G211="ALTER 82 PIOSSASCO ROSSO",G211="ALTER 82 PIOSSASCO BIANCO",G211="BASKET 86 ORBASSANO",G211="ALTER 82 PIOSSASCO",G211="ALTER 82",G211="AREA PRO 2020 BLU",G211="AREA PRO 2020 BIANCO"),IF(_xlfn.NUMBERVALUE(LEFT(J211,FIND("-",J211)-1))&gt;_xlfn.NUMBERVALUE(RIGHT(J211,LEN(J211)-FIND("-",J211))),"OK","KO"),IF(_xlfn.NUMBERVALUE(LEFT(J211,FIND("-",J211)-1))&lt;_xlfn.NUMBERVALUE(RIGHT(J211,LEN(J211)-FIND("-",J211))),"OK","KO")))</f>
        <v>DA GIOCARE</v>
      </c>
    </row>
    <row r="212" spans="1:11" x14ac:dyDescent="0.25">
      <c r="A212" s="43" t="s">
        <v>25</v>
      </c>
      <c r="B212" s="6">
        <v>45676</v>
      </c>
      <c r="C212" s="26" t="str">
        <f>VLOOKUP(WEEKDAY(B212,1),$L$1:$M$7,2,0)</f>
        <v>Domenica</v>
      </c>
      <c r="D212" s="8" t="s">
        <v>151</v>
      </c>
      <c r="E212" s="26" t="s">
        <v>326</v>
      </c>
      <c r="F212" s="26">
        <v>3205</v>
      </c>
      <c r="G212" s="28" t="s">
        <v>33</v>
      </c>
      <c r="H212" s="53" t="s">
        <v>31</v>
      </c>
      <c r="I212" s="28" t="s">
        <v>34</v>
      </c>
      <c r="J212" s="55"/>
      <c r="K212" s="1" t="str">
        <f>IF(J212="","DA GIOCARE",IF(OR(G212="A.DIL. O.A.S.I. LAURA VICUNA",G212="TEKNOSERVICE AREA PRO 2020",G212="AREA PRO 2020",G212="POL.DIL. ATLAVIR",G212="ASD A.S. ALTER 82",G212="ALTER 82 PIOSSASCO ROSSO",G212="ALTER 82 PIOSSASCO BIANCO",G212="BASKET 86 ORBASSANO",G212="ALTER 82 PIOSSASCO",G212="ALTER 82",G212="AREA PRO 2020 BLU",G212="AREA PRO 2020 BIANCO"),IF(_xlfn.NUMBERVALUE(LEFT(J212,FIND("-",J212)-1))&gt;_xlfn.NUMBERVALUE(RIGHT(J212,LEN(J212)-FIND("-",J212))),"OK","KO"),IF(_xlfn.NUMBERVALUE(LEFT(J212,FIND("-",J212)-1))&lt;_xlfn.NUMBERVALUE(RIGHT(J212,LEN(J212)-FIND("-",J212))),"OK","KO")))</f>
        <v>DA GIOCARE</v>
      </c>
    </row>
    <row r="213" spans="1:11" x14ac:dyDescent="0.25">
      <c r="A213" s="1" t="s">
        <v>25</v>
      </c>
      <c r="B213" s="7">
        <v>45677</v>
      </c>
      <c r="C213" s="22" t="str">
        <f>VLOOKUP(WEEKDAY(B213,1),$L$1:$M$7,2,0)</f>
        <v>Lunedì</v>
      </c>
      <c r="D213" s="41" t="s">
        <v>18</v>
      </c>
      <c r="E213" s="22" t="s">
        <v>468</v>
      </c>
      <c r="F213" s="22">
        <v>8058</v>
      </c>
      <c r="G213" s="24" t="s">
        <v>457</v>
      </c>
      <c r="H213" s="54" t="s">
        <v>460</v>
      </c>
      <c r="I213" s="24" t="s">
        <v>12</v>
      </c>
      <c r="J213" s="56"/>
      <c r="K213" s="1" t="str">
        <f>IF(J213="","DA GIOCARE",IF(OR(G213="A.DIL. O.A.S.I. LAURA VICUNA",G213="TEKNOSERVICE AREA PRO 2020",G213="AREA PRO 2020",G213="POL.DIL. ATLAVIR",G213="ASD A.S. ALTER 82",G213="ALTER 82 PIOSSASCO ROSSO",G213="ALTER 82 PIOSSASCO BIANCO",G213="BASKET 86 ORBASSANO",G213="ALTER 82 PIOSSASCO",G213="ALTER 82",G213="AREA PRO 2020 BLU",G213="AREA PRO 2020 BIANCO"),IF(_xlfn.NUMBERVALUE(LEFT(J213,FIND("-",J213)-1))&gt;_xlfn.NUMBERVALUE(RIGHT(J213,LEN(J213)-FIND("-",J213))),"OK","KO"),IF(_xlfn.NUMBERVALUE(LEFT(J213,FIND("-",J213)-1))&lt;_xlfn.NUMBERVALUE(RIGHT(J213,LEN(J213)-FIND("-",J213))),"OK","KO")))</f>
        <v>DA GIOCARE</v>
      </c>
    </row>
    <row r="214" spans="1:11" x14ac:dyDescent="0.25">
      <c r="A214" s="1" t="s">
        <v>25</v>
      </c>
      <c r="B214" s="59">
        <v>45677</v>
      </c>
      <c r="C214" s="26" t="str">
        <f>VLOOKUP(WEEKDAY(B214,1),$L$1:$M$7,2,0)</f>
        <v>Lunedì</v>
      </c>
      <c r="D214" s="8" t="s">
        <v>151</v>
      </c>
      <c r="E214" s="26" t="s">
        <v>422</v>
      </c>
      <c r="F214" s="26">
        <v>7439</v>
      </c>
      <c r="G214" s="28" t="s">
        <v>425</v>
      </c>
      <c r="H214" s="53" t="s">
        <v>423</v>
      </c>
      <c r="I214" s="28" t="s">
        <v>148</v>
      </c>
      <c r="J214" s="55"/>
      <c r="K214" s="1" t="str">
        <f>IF(J214="","DA GIOCARE",IF(OR(G214="A.DIL. O.A.S.I. LAURA VICUNA",G214="TEKNOSERVICE AREA PRO 2020",G214="AREA PRO 2020",G214="POL.DIL. ATLAVIR",G214="ASD A.S. ALTER 82",G214="ALTER 82 PIOSSASCO ROSSO",G214="ALTER 82 PIOSSASCO BIANCO",G214="BASKET 86 ORBASSANO",G214="ALTER 82 PIOSSASCO",G214="ALTER 82",G214="AREA PRO 2020 BLU",G214="AREA PRO 2020 BIANCO"),IF(_xlfn.NUMBERVALUE(LEFT(J214,FIND("-",J214)-1))&gt;_xlfn.NUMBERVALUE(RIGHT(J214,LEN(J214)-FIND("-",J214))),"OK","KO"),IF(_xlfn.NUMBERVALUE(LEFT(J214,FIND("-",J214)-1))&lt;_xlfn.NUMBERVALUE(RIGHT(J214,LEN(J214)-FIND("-",J214))),"OK","KO")))</f>
        <v>DA GIOCARE</v>
      </c>
    </row>
    <row r="215" spans="1:11" x14ac:dyDescent="0.25">
      <c r="A215" s="1" t="s">
        <v>25</v>
      </c>
      <c r="B215" s="6">
        <v>45677</v>
      </c>
      <c r="C215" s="26" t="str">
        <f>VLOOKUP(WEEKDAY(B215,1),$L$1:$M$7,2,0)</f>
        <v>Lunedì</v>
      </c>
      <c r="D215" s="8" t="s">
        <v>151</v>
      </c>
      <c r="E215" s="26" t="s">
        <v>250</v>
      </c>
      <c r="F215" s="26">
        <v>10784</v>
      </c>
      <c r="G215" s="28" t="s">
        <v>73</v>
      </c>
      <c r="H215" s="53" t="s">
        <v>31</v>
      </c>
      <c r="I215" s="28" t="s">
        <v>74</v>
      </c>
      <c r="J215" s="55"/>
      <c r="K215" s="1" t="str">
        <f>IF(J215="","DA GIOCARE",IF(OR(G215="A.DIL. O.A.S.I. LAURA VICUNA",G215="TEKNOSERVICE AREA PRO 2020",G215="AREA PRO 2020",G215="POL.DIL. ATLAVIR",G215="ASD A.S. ALTER 82",G215="ALTER 82 PIOSSASCO ROSSO",G215="ALTER 82 PIOSSASCO BIANCO",G215="BASKET 86 ORBASSANO",G215="ALTER 82 PIOSSASCO",G215="ALTER 82",G215="AREA PRO 2020 BLU",G215="AREA PRO 2020 BIANCO"),IF(_xlfn.NUMBERVALUE(LEFT(J215,FIND("-",J215)-1))&gt;_xlfn.NUMBERVALUE(RIGHT(J215,LEN(J215)-FIND("-",J215))),"OK","KO"),IF(_xlfn.NUMBERVALUE(LEFT(J215,FIND("-",J215)-1))&lt;_xlfn.NUMBERVALUE(RIGHT(J215,LEN(J215)-FIND("-",J215))),"OK","KO")))</f>
        <v>DA GIOCARE</v>
      </c>
    </row>
    <row r="216" spans="1:11" x14ac:dyDescent="0.25">
      <c r="A216" s="1" t="s">
        <v>25</v>
      </c>
      <c r="B216" s="108">
        <v>45680</v>
      </c>
      <c r="C216" s="107" t="str">
        <f>VLOOKUP(WEEKDAY(B216,1),$L$1:$M$7,2,0)</f>
        <v>Giovedì</v>
      </c>
      <c r="D216" s="110" t="s">
        <v>334</v>
      </c>
      <c r="E216" s="107" t="s">
        <v>488</v>
      </c>
      <c r="F216" s="107">
        <v>9119</v>
      </c>
      <c r="G216" s="114" t="s">
        <v>158</v>
      </c>
      <c r="H216" s="114" t="s">
        <v>493</v>
      </c>
      <c r="I216" s="113" t="s">
        <v>519</v>
      </c>
      <c r="J216" s="112"/>
      <c r="K216" s="1" t="str">
        <f>IF(J216="","DA GIOCARE",IF(OR(G216="A.DIL. O.A.S.I. LAURA VICUNA",G216="TEKNOSERVICE AREA PRO 2020",G216="AREA PRO 2020",G216="POL.DIL. ATLAVIR",G216="ASD A.S. ALTER 82",G216="ALTER 82 PIOSSASCO ROSSO",G216="ALTER 82 PIOSSASCO BIANCO",G216="BASKET 86 ORBASSANO",G216="ALTER 82 PIOSSASCO",G216="ALTER 82",G216="AREA PRO 2020 BLU",G216="AREA PRO 2020 BIANCO"),IF(_xlfn.NUMBERVALUE(LEFT(J216,FIND("-",J216)-1))&gt;_xlfn.NUMBERVALUE(RIGHT(J216,LEN(J216)-FIND("-",J216))),"OK","KO"),IF(_xlfn.NUMBERVALUE(LEFT(J216,FIND("-",J216)-1))&lt;_xlfn.NUMBERVALUE(RIGHT(J216,LEN(J216)-FIND("-",J216))),"OK","KO")))</f>
        <v>DA GIOCARE</v>
      </c>
    </row>
    <row r="217" spans="1:11" x14ac:dyDescent="0.25">
      <c r="A217" s="43" t="s">
        <v>25</v>
      </c>
      <c r="B217" s="6">
        <v>45680</v>
      </c>
      <c r="C217" s="26" t="str">
        <f>VLOOKUP(WEEKDAY(B217,1),$L$1:$M$7,2,0)</f>
        <v>Giovedì</v>
      </c>
      <c r="D217" s="8" t="s">
        <v>151</v>
      </c>
      <c r="E217" s="26" t="s">
        <v>326</v>
      </c>
      <c r="F217" s="26">
        <v>3199</v>
      </c>
      <c r="G217" s="28" t="s">
        <v>322</v>
      </c>
      <c r="H217" s="53" t="s">
        <v>31</v>
      </c>
      <c r="I217" s="28" t="s">
        <v>271</v>
      </c>
      <c r="J217" s="55"/>
      <c r="K217" s="1" t="str">
        <f>IF(J217="","DA GIOCARE",IF(OR(G217="A.DIL. O.A.S.I. LAURA VICUNA",G217="TEKNOSERVICE AREA PRO 2020",G217="AREA PRO 2020",G217="POL.DIL. ATLAVIR",G217="ASD A.S. ALTER 82",G217="ALTER 82 PIOSSASCO ROSSO",G217="ALTER 82 PIOSSASCO BIANCO",G217="BASKET 86 ORBASSANO",G217="ALTER 82 PIOSSASCO",G217="ALTER 82",G217="AREA PRO 2020 BLU",G217="AREA PRO 2020 BIANCO"),IF(_xlfn.NUMBERVALUE(LEFT(J217,FIND("-",J217)-1))&gt;_xlfn.NUMBERVALUE(RIGHT(J217,LEN(J217)-FIND("-",J217))),"OK","KO"),IF(_xlfn.NUMBERVALUE(LEFT(J217,FIND("-",J217)-1))&lt;_xlfn.NUMBERVALUE(RIGHT(J217,LEN(J217)-FIND("-",J217))),"OK","KO")))</f>
        <v>DA GIOCARE</v>
      </c>
    </row>
    <row r="218" spans="1:11" x14ac:dyDescent="0.25">
      <c r="A218" s="1" t="s">
        <v>25</v>
      </c>
      <c r="B218" s="6">
        <v>45682</v>
      </c>
      <c r="C218" s="26" t="str">
        <f>VLOOKUP(WEEKDAY(B218,1),$L$1:$M$7,2,0)</f>
        <v>Sabato</v>
      </c>
      <c r="D218" s="8" t="s">
        <v>282</v>
      </c>
      <c r="E218" s="26" t="s">
        <v>503</v>
      </c>
      <c r="F218" s="26">
        <v>9839</v>
      </c>
      <c r="G218" s="28" t="s">
        <v>167</v>
      </c>
      <c r="H218" s="53" t="s">
        <v>158</v>
      </c>
      <c r="I218" s="28" t="s">
        <v>175</v>
      </c>
      <c r="J218" s="55"/>
      <c r="K218" s="1" t="str">
        <f>IF(J218="","DA GIOCARE",IF(OR(G218="A.DIL. O.A.S.I. LAURA VICUNA",G218="TEKNOSERVICE AREA PRO 2020",G218="AREA PRO 2020",G218="POL.DIL. ATLAVIR",G218="ASD A.S. ALTER 82",G218="ALTER 82 PIOSSASCO ROSSO",G218="ALTER 82 PIOSSASCO BIANCO",G218="BASKET 86 ORBASSANO",G218="ALTER 82 PIOSSASCO",G218="ALTER 82",G218="AREA PRO 2020 BLU",G218="AREA PRO 2020 BIANCO"),IF(_xlfn.NUMBERVALUE(LEFT(J218,FIND("-",J218)-1))&gt;_xlfn.NUMBERVALUE(RIGHT(J218,LEN(J218)-FIND("-",J218))),"OK","KO"),IF(_xlfn.NUMBERVALUE(LEFT(J218,FIND("-",J218)-1))&lt;_xlfn.NUMBERVALUE(RIGHT(J218,LEN(J218)-FIND("-",J218))),"OK","KO")))</f>
        <v>DA GIOCARE</v>
      </c>
    </row>
    <row r="219" spans="1:11" x14ac:dyDescent="0.25">
      <c r="A219" s="1" t="s">
        <v>25</v>
      </c>
      <c r="B219" s="97">
        <v>45682</v>
      </c>
      <c r="C219" s="100" t="str">
        <f>VLOOKUP(WEEKDAY(B219,1),$L$1:$M$7,2,0)</f>
        <v>Sabato</v>
      </c>
      <c r="D219" s="99" t="s">
        <v>500</v>
      </c>
      <c r="E219" s="100" t="s">
        <v>497</v>
      </c>
      <c r="F219" s="100">
        <v>9711</v>
      </c>
      <c r="G219" s="102" t="s">
        <v>492</v>
      </c>
      <c r="H219" s="103" t="s">
        <v>498</v>
      </c>
      <c r="I219" s="102" t="s">
        <v>520</v>
      </c>
      <c r="J219" s="104"/>
      <c r="K219" s="1" t="str">
        <f>IF(J219="","DA GIOCARE",IF(OR(G219="A.DIL. O.A.S.I. LAURA VICUNA",G219="TEKNOSERVICE AREA PRO 2020",G219="AREA PRO 2020",G219="POL.DIL. ATLAVIR",G219="ASD A.S. ALTER 82",G219="ALTER 82 PIOSSASCO ROSSO",G219="ALTER 82 PIOSSASCO BIANCO",G219="BASKET 86 ORBASSANO",G219="ALTER 82 PIOSSASCO",G219="ALTER 82",G219="AREA PRO 2020 BLU",G219="AREA PRO 2020 BIANCO"),IF(_xlfn.NUMBERVALUE(LEFT(J219,FIND("-",J219)-1))&gt;_xlfn.NUMBERVALUE(RIGHT(J219,LEN(J219)-FIND("-",J219))),"OK","KO"),IF(_xlfn.NUMBERVALUE(LEFT(J219,FIND("-",J219)-1))&lt;_xlfn.NUMBERVALUE(RIGHT(J219,LEN(J219)-FIND("-",J219))),"OK","KO")))</f>
        <v>DA GIOCARE</v>
      </c>
    </row>
    <row r="220" spans="1:11" x14ac:dyDescent="0.25">
      <c r="A220" s="1" t="s">
        <v>25</v>
      </c>
      <c r="B220" s="6">
        <v>45682</v>
      </c>
      <c r="C220" s="26" t="str">
        <f>VLOOKUP(WEEKDAY(B220,1),$L$1:$M$7,2,0)</f>
        <v>Sabato</v>
      </c>
      <c r="D220" s="8" t="s">
        <v>404</v>
      </c>
      <c r="E220" s="26" t="s">
        <v>70</v>
      </c>
      <c r="F220" s="26">
        <v>2753</v>
      </c>
      <c r="G220" s="28" t="s">
        <v>162</v>
      </c>
      <c r="H220" s="53" t="s">
        <v>31</v>
      </c>
      <c r="I220" s="28" t="s">
        <v>180</v>
      </c>
      <c r="J220" s="55"/>
      <c r="K220" s="1" t="str">
        <f>IF(J220="","DA GIOCARE",IF(OR(G220="A.DIL. O.A.S.I. LAURA VICUNA",G220="TEKNOSERVICE AREA PRO 2020",G220="AREA PRO 2020",G220="POL.DIL. ATLAVIR",G220="ASD A.S. ALTER 82",G220="ALTER 82 PIOSSASCO ROSSO",G220="ALTER 82 PIOSSASCO BIANCO",G220="BASKET 86 ORBASSANO",G220="ALTER 82 PIOSSASCO",G220="ALTER 82",G220="AREA PRO 2020 BLU",G220="AREA PRO 2020 BIANCO"),IF(_xlfn.NUMBERVALUE(LEFT(J220,FIND("-",J220)-1))&gt;_xlfn.NUMBERVALUE(RIGHT(J220,LEN(J220)-FIND("-",J220))),"OK","KO"),IF(_xlfn.NUMBERVALUE(LEFT(J220,FIND("-",J220)-1))&lt;_xlfn.NUMBERVALUE(RIGHT(J220,LEN(J220)-FIND("-",J220))),"OK","KO")))</f>
        <v>DA GIOCARE</v>
      </c>
    </row>
    <row r="221" spans="1:11" x14ac:dyDescent="0.25">
      <c r="A221" s="1" t="s">
        <v>25</v>
      </c>
      <c r="B221" s="6">
        <v>45682</v>
      </c>
      <c r="C221" s="26" t="str">
        <f>VLOOKUP(WEEKDAY(B221,1),$L$1:$M$7,2,0)</f>
        <v>Sabato</v>
      </c>
      <c r="D221" s="8" t="s">
        <v>265</v>
      </c>
      <c r="E221" s="26" t="s">
        <v>468</v>
      </c>
      <c r="F221" s="26">
        <v>8059</v>
      </c>
      <c r="G221" s="28" t="s">
        <v>411</v>
      </c>
      <c r="H221" s="53" t="s">
        <v>457</v>
      </c>
      <c r="I221" s="28" t="s">
        <v>464</v>
      </c>
      <c r="J221" s="55"/>
      <c r="K221" s="1" t="str">
        <f>IF(J221="","DA GIOCARE",IF(OR(G221="A.DIL. O.A.S.I. LAURA VICUNA",G221="TEKNOSERVICE AREA PRO 2020",G221="AREA PRO 2020",G221="POL.DIL. ATLAVIR",G221="ASD A.S. ALTER 82",G221="ALTER 82 PIOSSASCO ROSSO",G221="ALTER 82 PIOSSASCO BIANCO",G221="BASKET 86 ORBASSANO",G221="ALTER 82 PIOSSASCO",G221="ALTER 82",G221="AREA PRO 2020 BLU",G221="AREA PRO 2020 BIANCO"),IF(_xlfn.NUMBERVALUE(LEFT(J221,FIND("-",J221)-1))&gt;_xlfn.NUMBERVALUE(RIGHT(J221,LEN(J221)-FIND("-",J221))),"OK","KO"),IF(_xlfn.NUMBERVALUE(LEFT(J221,FIND("-",J221)-1))&lt;_xlfn.NUMBERVALUE(RIGHT(J221,LEN(J221)-FIND("-",J221))),"OK","KO")))</f>
        <v>DA GIOCARE</v>
      </c>
    </row>
    <row r="222" spans="1:11" x14ac:dyDescent="0.25">
      <c r="A222" s="1" t="s">
        <v>25</v>
      </c>
      <c r="B222" s="97">
        <v>45682</v>
      </c>
      <c r="C222" s="100" t="str">
        <f>VLOOKUP(WEEKDAY(B222,1),$L$1:$M$7,2,0)</f>
        <v>Sabato</v>
      </c>
      <c r="D222" s="99" t="s">
        <v>265</v>
      </c>
      <c r="E222" s="100" t="s">
        <v>503</v>
      </c>
      <c r="F222" s="100">
        <v>9867</v>
      </c>
      <c r="G222" s="102" t="s">
        <v>513</v>
      </c>
      <c r="H222" s="103" t="s">
        <v>509</v>
      </c>
      <c r="I222" s="102" t="s">
        <v>520</v>
      </c>
      <c r="J222" s="104"/>
      <c r="K222" s="1" t="str">
        <f>IF(J222="","DA GIOCARE",IF(OR(G222="A.DIL. O.A.S.I. LAURA VICUNA",G222="TEKNOSERVICE AREA PRO 2020",G222="AREA PRO 2020",G222="POL.DIL. ATLAVIR",G222="ASD A.S. ALTER 82",G222="ALTER 82 PIOSSASCO ROSSO",G222="ALTER 82 PIOSSASCO BIANCO",G222="BASKET 86 ORBASSANO",G222="ALTER 82 PIOSSASCO",G222="ALTER 82",G222="AREA PRO 2020 BLU",G222="AREA PRO 2020 BIANCO"),IF(_xlfn.NUMBERVALUE(LEFT(J222,FIND("-",J222)-1))&gt;_xlfn.NUMBERVALUE(RIGHT(J222,LEN(J222)-FIND("-",J222))),"OK","KO"),IF(_xlfn.NUMBERVALUE(LEFT(J222,FIND("-",J222)-1))&lt;_xlfn.NUMBERVALUE(RIGHT(J222,LEN(J222)-FIND("-",J222))),"OK","KO")))</f>
        <v>DA GIOCARE</v>
      </c>
    </row>
    <row r="223" spans="1:11" x14ac:dyDescent="0.25">
      <c r="A223" s="1" t="s">
        <v>25</v>
      </c>
      <c r="B223" s="7">
        <v>45682</v>
      </c>
      <c r="C223" s="22" t="str">
        <f>VLOOKUP(WEEKDAY(B223,1),$L$1:$M$7,2,0)</f>
        <v>Sabato</v>
      </c>
      <c r="D223" s="41" t="s">
        <v>140</v>
      </c>
      <c r="E223" s="22" t="s">
        <v>46</v>
      </c>
      <c r="F223" s="22">
        <v>2262</v>
      </c>
      <c r="G223" s="24" t="s">
        <v>31</v>
      </c>
      <c r="H223" s="54" t="s">
        <v>258</v>
      </c>
      <c r="I223" s="24" t="s">
        <v>12</v>
      </c>
      <c r="J223" s="56"/>
      <c r="K223" s="1" t="str">
        <f>IF(J223="","DA GIOCARE",IF(OR(G223="A.DIL. O.A.S.I. LAURA VICUNA",G223="TEKNOSERVICE AREA PRO 2020",G223="AREA PRO 2020",G223="POL.DIL. ATLAVIR",G223="ASD A.S. ALTER 82",G223="ALTER 82 PIOSSASCO ROSSO",G223="ALTER 82 PIOSSASCO BIANCO",G223="BASKET 86 ORBASSANO",G223="ALTER 82 PIOSSASCO",G223="ALTER 82",G223="AREA PRO 2020 BLU",G223="AREA PRO 2020 BIANCO"),IF(_xlfn.NUMBERVALUE(LEFT(J223,FIND("-",J223)-1))&gt;_xlfn.NUMBERVALUE(RIGHT(J223,LEN(J223)-FIND("-",J223))),"OK","KO"),IF(_xlfn.NUMBERVALUE(LEFT(J223,FIND("-",J223)-1))&lt;_xlfn.NUMBERVALUE(RIGHT(J223,LEN(J223)-FIND("-",J223))),"OK","KO")))</f>
        <v>DA GIOCARE</v>
      </c>
    </row>
    <row r="224" spans="1:11" x14ac:dyDescent="0.25">
      <c r="A224" s="43" t="s">
        <v>25</v>
      </c>
      <c r="B224" s="48">
        <v>45682</v>
      </c>
      <c r="C224" s="44" t="str">
        <f>VLOOKUP(WEEKDAY(B224,1),$L$1:$M$7,2,0)</f>
        <v>Sabato</v>
      </c>
      <c r="D224" s="50" t="s">
        <v>140</v>
      </c>
      <c r="E224" s="44" t="s">
        <v>67</v>
      </c>
      <c r="F224" s="46">
        <v>2362</v>
      </c>
      <c r="G224" s="47" t="s">
        <v>31</v>
      </c>
      <c r="H224" s="65" t="s">
        <v>42</v>
      </c>
      <c r="I224" s="47" t="s">
        <v>154</v>
      </c>
      <c r="J224" s="56"/>
      <c r="K224" s="1" t="str">
        <f>IF(J224="","DA GIOCARE",IF(OR(G224="A.DIL. O.A.S.I. LAURA VICUNA",G224="TEKNOSERVICE AREA PRO 2020",G224="AREA PRO 2020",G224="POL.DIL. ATLAVIR",G224="ASD A.S. ALTER 82",G224="ALTER 82 PIOSSASCO ROSSO",G224="ALTER 82 PIOSSASCO BIANCO",G224="BASKET 86 ORBASSANO",G224="ALTER 82 PIOSSASCO",G224="ALTER 82",G224="AREA PRO 2020 BLU",G224="AREA PRO 2020 BIANCO"),IF(_xlfn.NUMBERVALUE(LEFT(J224,FIND("-",J224)-1))&gt;_xlfn.NUMBERVALUE(RIGHT(J224,LEN(J224)-FIND("-",J224))),"OK","KO"),IF(_xlfn.NUMBERVALUE(LEFT(J224,FIND("-",J224)-1))&lt;_xlfn.NUMBERVALUE(RIGHT(J224,LEN(J224)-FIND("-",J224))),"OK","KO")))</f>
        <v>DA GIOCARE</v>
      </c>
    </row>
    <row r="225" spans="1:11" x14ac:dyDescent="0.25">
      <c r="A225" s="1" t="s">
        <v>25</v>
      </c>
      <c r="B225" s="59">
        <v>45682</v>
      </c>
      <c r="C225" s="77" t="str">
        <f>VLOOKUP(WEEKDAY(B225,1),$L$1:$M$7,2,0)</f>
        <v>Sabato</v>
      </c>
      <c r="D225" s="60" t="s">
        <v>132</v>
      </c>
      <c r="E225" s="26" t="s">
        <v>339</v>
      </c>
      <c r="F225" s="5">
        <v>3800</v>
      </c>
      <c r="G225" s="4" t="s">
        <v>336</v>
      </c>
      <c r="H225" s="4" t="s">
        <v>31</v>
      </c>
      <c r="I225" s="4" t="s">
        <v>252</v>
      </c>
      <c r="J225" s="55"/>
      <c r="K225" s="1" t="str">
        <f>IF(J225="","DA GIOCARE",IF(OR(G225="A.DIL. O.A.S.I. LAURA VICUNA",G225="TEKNOSERVICE AREA PRO 2020",G225="AREA PRO 2020",G225="POL.DIL. ATLAVIR",G225="ASD A.S. ALTER 82",G225="ALTER 82 PIOSSASCO ROSSO",G225="ALTER 82 PIOSSASCO BIANCO",G225="BASKET 86 ORBASSANO",G225="ALTER 82 PIOSSASCO",G225="ALTER 82",G225="AREA PRO 2020 BLU",G225="AREA PRO 2020 BIANCO"),IF(_xlfn.NUMBERVALUE(LEFT(J225,FIND("-",J225)-1))&gt;_xlfn.NUMBERVALUE(RIGHT(J225,LEN(J225)-FIND("-",J225))),"OK","KO"),IF(_xlfn.NUMBERVALUE(LEFT(J225,FIND("-",J225)-1))&lt;_xlfn.NUMBERVALUE(RIGHT(J225,LEN(J225)-FIND("-",J225))),"OK","KO")))</f>
        <v>DA GIOCARE</v>
      </c>
    </row>
    <row r="226" spans="1:11" x14ac:dyDescent="0.25">
      <c r="A226" s="1" t="s">
        <v>25</v>
      </c>
      <c r="B226" s="48">
        <v>45682</v>
      </c>
      <c r="C226" s="44" t="str">
        <f>VLOOKUP(WEEKDAY(B226,1),$L$1:$M$7,2,0)</f>
        <v>Sabato</v>
      </c>
      <c r="D226" s="64" t="s">
        <v>138</v>
      </c>
      <c r="E226" s="44" t="s">
        <v>377</v>
      </c>
      <c r="F226" s="46">
        <v>5266</v>
      </c>
      <c r="G226" s="47" t="s">
        <v>31</v>
      </c>
      <c r="H226" s="65" t="s">
        <v>352</v>
      </c>
      <c r="I226" s="47" t="s">
        <v>154</v>
      </c>
      <c r="J226" s="66"/>
      <c r="K226" s="1" t="str">
        <f>IF(J226="","DA GIOCARE",IF(OR(G226="A.DIL. O.A.S.I. LAURA VICUNA",G226="TEKNOSERVICE AREA PRO 2020",G226="AREA PRO 2020",G226="POL.DIL. ATLAVIR",G226="ASD A.S. ALTER 82",G226="ALTER 82 PIOSSASCO ROSSO",G226="ALTER 82 PIOSSASCO BIANCO",G226="BASKET 86 ORBASSANO",G226="ALTER 82 PIOSSASCO",G226="ALTER 82",G226="AREA PRO 2020 BLU",G226="AREA PRO 2020 BIANCO"),IF(_xlfn.NUMBERVALUE(LEFT(J226,FIND("-",J226)-1))&gt;_xlfn.NUMBERVALUE(RIGHT(J226,LEN(J226)-FIND("-",J226))),"OK","KO"),IF(_xlfn.NUMBERVALUE(LEFT(J226,FIND("-",J226)-1))&lt;_xlfn.NUMBERVALUE(RIGHT(J226,LEN(J226)-FIND("-",J226))),"OK","KO")))</f>
        <v>DA GIOCARE</v>
      </c>
    </row>
    <row r="227" spans="1:11" x14ac:dyDescent="0.25">
      <c r="A227" s="1" t="s">
        <v>25</v>
      </c>
      <c r="B227" s="7">
        <v>45682</v>
      </c>
      <c r="C227" s="22" t="str">
        <f>VLOOKUP(WEEKDAY(B227,1),$L$1:$M$7,2,0)</f>
        <v>Sabato</v>
      </c>
      <c r="D227" s="41" t="s">
        <v>18</v>
      </c>
      <c r="E227" s="22" t="s">
        <v>487</v>
      </c>
      <c r="F227" s="22">
        <v>10240</v>
      </c>
      <c r="G227" s="24" t="s">
        <v>481</v>
      </c>
      <c r="H227" s="54" t="s">
        <v>255</v>
      </c>
      <c r="I227" s="24" t="s">
        <v>12</v>
      </c>
      <c r="J227" s="56"/>
      <c r="K227" s="1" t="str">
        <f>IF(J227="","DA GIOCARE",IF(OR(G227="A.DIL. O.A.S.I. LAURA VICUNA",G227="TEKNOSERVICE AREA PRO 2020",G227="AREA PRO 2020",G227="POL.DIL. ATLAVIR",G227="ASD A.S. ALTER 82",G227="ALTER 82 PIOSSASCO ROSSO",G227="ALTER 82 PIOSSASCO BIANCO",G227="BASKET 86 ORBASSANO",G227="ALTER 82 PIOSSASCO",G227="ALTER 82",G227="AREA PRO 2020 BLU",G227="AREA PRO 2020 BIANCO"),IF(_xlfn.NUMBERVALUE(LEFT(J227,FIND("-",J227)-1))&gt;_xlfn.NUMBERVALUE(RIGHT(J227,LEN(J227)-FIND("-",J227))),"OK","KO"),IF(_xlfn.NUMBERVALUE(LEFT(J227,FIND("-",J227)-1))&lt;_xlfn.NUMBERVALUE(RIGHT(J227,LEN(J227)-FIND("-",J227))),"OK","KO")))</f>
        <v>DA GIOCARE</v>
      </c>
    </row>
    <row r="228" spans="1:11" x14ac:dyDescent="0.25">
      <c r="A228" s="1" t="s">
        <v>25</v>
      </c>
      <c r="B228" s="6">
        <v>45682</v>
      </c>
      <c r="C228" s="26" t="str">
        <f>VLOOKUP(WEEKDAY(B228,1),$L$1:$M$7,2,0)</f>
        <v>Sabato</v>
      </c>
      <c r="D228" s="8" t="s">
        <v>19</v>
      </c>
      <c r="E228" s="26" t="s">
        <v>61</v>
      </c>
      <c r="F228" s="26">
        <v>370</v>
      </c>
      <c r="G228" s="28" t="s">
        <v>33</v>
      </c>
      <c r="H228" s="53" t="s">
        <v>31</v>
      </c>
      <c r="I228" s="28" t="s">
        <v>34</v>
      </c>
      <c r="J228" s="55"/>
      <c r="K228" s="1" t="str">
        <f>IF(J228="","DA GIOCARE",IF(OR(G228="A.DIL. O.A.S.I. LAURA VICUNA",G228="TEKNOSERVICE AREA PRO 2020",G228="AREA PRO 2020",G228="POL.DIL. ATLAVIR",G228="ASD A.S. ALTER 82",G228="ALTER 82 PIOSSASCO ROSSO",G228="ALTER 82 PIOSSASCO BIANCO",G228="BASKET 86 ORBASSANO",G228="ALTER 82 PIOSSASCO",G228="ALTER 82",G228="AREA PRO 2020 BLU",G228="AREA PRO 2020 BIANCO"),IF(_xlfn.NUMBERVALUE(LEFT(J228,FIND("-",J228)-1))&gt;_xlfn.NUMBERVALUE(RIGHT(J228,LEN(J228)-FIND("-",J228))),"OK","KO"),IF(_xlfn.NUMBERVALUE(LEFT(J228,FIND("-",J228)-1))&lt;_xlfn.NUMBERVALUE(RIGHT(J228,LEN(J228)-FIND("-",J228))),"OK","KO")))</f>
        <v>DA GIOCARE</v>
      </c>
    </row>
    <row r="229" spans="1:11" x14ac:dyDescent="0.25">
      <c r="A229" s="1" t="s">
        <v>25</v>
      </c>
      <c r="B229" s="7">
        <v>45683</v>
      </c>
      <c r="C229" s="22" t="str">
        <f>VLOOKUP(WEEKDAY(B229,1),$L$1:$M$7,2,0)</f>
        <v>Domenica</v>
      </c>
      <c r="D229" s="41" t="s">
        <v>394</v>
      </c>
      <c r="E229" s="22" t="s">
        <v>395</v>
      </c>
      <c r="F229" s="22">
        <v>7224</v>
      </c>
      <c r="G229" s="24" t="s">
        <v>31</v>
      </c>
      <c r="H229" s="54" t="s">
        <v>401</v>
      </c>
      <c r="I229" s="24" t="s">
        <v>12</v>
      </c>
      <c r="J229" s="56"/>
      <c r="K229" s="1" t="str">
        <f>IF(J229="","DA GIOCARE",IF(OR(G229="A.DIL. O.A.S.I. LAURA VICUNA",G229="TEKNOSERVICE AREA PRO 2020",G229="AREA PRO 2020",G229="POL.DIL. ATLAVIR",G229="ASD A.S. ALTER 82",G229="ALTER 82 PIOSSASCO ROSSO",G229="ALTER 82 PIOSSASCO BIANCO",G229="BASKET 86 ORBASSANO",G229="ALTER 82 PIOSSASCO",G229="ALTER 82",G229="AREA PRO 2020 BLU",G229="AREA PRO 2020 BIANCO"),IF(_xlfn.NUMBERVALUE(LEFT(J229,FIND("-",J229)-1))&gt;_xlfn.NUMBERVALUE(RIGHT(J229,LEN(J229)-FIND("-",J229))),"OK","KO"),IF(_xlfn.NUMBERVALUE(LEFT(J229,FIND("-",J229)-1))&lt;_xlfn.NUMBERVALUE(RIGHT(J229,LEN(J229)-FIND("-",J229))),"OK","KO")))</f>
        <v>DA GIOCARE</v>
      </c>
    </row>
    <row r="230" spans="1:11" x14ac:dyDescent="0.25">
      <c r="A230" s="1" t="s">
        <v>25</v>
      </c>
      <c r="B230" s="7">
        <v>45683</v>
      </c>
      <c r="C230" s="22" t="str">
        <f>VLOOKUP(WEEKDAY(B230,1),$L$1:$M$7,2,0)</f>
        <v>Domenica</v>
      </c>
      <c r="D230" s="41" t="s">
        <v>45</v>
      </c>
      <c r="E230" s="22" t="s">
        <v>482</v>
      </c>
      <c r="F230" s="22">
        <v>11345</v>
      </c>
      <c r="G230" s="24" t="s">
        <v>481</v>
      </c>
      <c r="H230" s="54" t="s">
        <v>480</v>
      </c>
      <c r="I230" s="24" t="s">
        <v>12</v>
      </c>
      <c r="J230" s="56"/>
      <c r="K230" s="1" t="str">
        <f>IF(J230="","DA GIOCARE",IF(OR(G230="A.DIL. O.A.S.I. LAURA VICUNA",G230="TEKNOSERVICE AREA PRO 2020",G230="AREA PRO 2020",G230="POL.DIL. ATLAVIR",G230="ASD A.S. ALTER 82",G230="ALTER 82 PIOSSASCO ROSSO",G230="ALTER 82 PIOSSASCO BIANCO",G230="BASKET 86 ORBASSANO",G230="ALTER 82 PIOSSASCO",G230="ALTER 82",G230="AREA PRO 2020 BLU",G230="AREA PRO 2020 BIANCO"),IF(_xlfn.NUMBERVALUE(LEFT(J230,FIND("-",J230)-1))&gt;_xlfn.NUMBERVALUE(RIGHT(J230,LEN(J230)-FIND("-",J230))),"OK","KO"),IF(_xlfn.NUMBERVALUE(LEFT(J230,FIND("-",J230)-1))&lt;_xlfn.NUMBERVALUE(RIGHT(J230,LEN(J230)-FIND("-",J230))),"OK","KO")))</f>
        <v>DA GIOCARE</v>
      </c>
    </row>
    <row r="231" spans="1:11" x14ac:dyDescent="0.25">
      <c r="A231" s="1" t="s">
        <v>25</v>
      </c>
      <c r="B231" s="6">
        <v>45683</v>
      </c>
      <c r="C231" s="26" t="str">
        <f>VLOOKUP(WEEKDAY(B231,1),$L$1:$M$7,2,0)</f>
        <v>Domenica</v>
      </c>
      <c r="D231" s="8" t="s">
        <v>419</v>
      </c>
      <c r="E231" s="26" t="s">
        <v>475</v>
      </c>
      <c r="F231" s="26">
        <v>8103</v>
      </c>
      <c r="G231" s="28" t="s">
        <v>473</v>
      </c>
      <c r="H231" s="53" t="s">
        <v>469</v>
      </c>
      <c r="I231" s="28" t="s">
        <v>434</v>
      </c>
      <c r="J231" s="55"/>
      <c r="K231" s="1" t="str">
        <f>IF(J231="","DA GIOCARE",IF(OR(G231="A.DIL. O.A.S.I. LAURA VICUNA",G231="TEKNOSERVICE AREA PRO 2020",G231="AREA PRO 2020",G231="POL.DIL. ATLAVIR",G231="ASD A.S. ALTER 82",G231="ALTER 82 PIOSSASCO ROSSO",G231="ALTER 82 PIOSSASCO BIANCO",G231="BASKET 86 ORBASSANO",G231="ALTER 82 PIOSSASCO",G231="ALTER 82",G231="AREA PRO 2020 BLU",G231="AREA PRO 2020 BIANCO"),IF(_xlfn.NUMBERVALUE(LEFT(J231,FIND("-",J231)-1))&gt;_xlfn.NUMBERVALUE(RIGHT(J231,LEN(J231)-FIND("-",J231))),"OK","KO"),IF(_xlfn.NUMBERVALUE(LEFT(J231,FIND("-",J231)-1))&lt;_xlfn.NUMBERVALUE(RIGHT(J231,LEN(J231)-FIND("-",J231))),"OK","KO")))</f>
        <v>DA GIOCARE</v>
      </c>
    </row>
    <row r="232" spans="1:11" x14ac:dyDescent="0.25">
      <c r="A232" s="1" t="s">
        <v>25</v>
      </c>
      <c r="B232" s="6">
        <v>45683</v>
      </c>
      <c r="C232" s="26" t="str">
        <f>VLOOKUP(WEEKDAY(B232,1),$L$1:$M$7,2,0)</f>
        <v>Domenica</v>
      </c>
      <c r="D232" s="8" t="s">
        <v>140</v>
      </c>
      <c r="E232" s="26" t="s">
        <v>379</v>
      </c>
      <c r="F232" s="26">
        <v>6414</v>
      </c>
      <c r="G232" s="28" t="s">
        <v>86</v>
      </c>
      <c r="H232" s="53" t="s">
        <v>31</v>
      </c>
      <c r="I232" s="28" t="s">
        <v>391</v>
      </c>
      <c r="J232" s="55"/>
      <c r="K232" s="1" t="str">
        <f>IF(J232="","DA GIOCARE",IF(OR(G232="A.DIL. O.A.S.I. LAURA VICUNA",G232="TEKNOSERVICE AREA PRO 2020",G232="AREA PRO 2020",G232="POL.DIL. ATLAVIR",G232="ASD A.S. ALTER 82",G232="ALTER 82 PIOSSASCO ROSSO",G232="ALTER 82 PIOSSASCO BIANCO",G232="BASKET 86 ORBASSANO",G232="ALTER 82 PIOSSASCO",G232="ALTER 82",G232="AREA PRO 2020 BLU",G232="AREA PRO 2020 BIANCO"),IF(_xlfn.NUMBERVALUE(LEFT(J232,FIND("-",J232)-1))&gt;_xlfn.NUMBERVALUE(RIGHT(J232,LEN(J232)-FIND("-",J232))),"OK","KO"),IF(_xlfn.NUMBERVALUE(LEFT(J232,FIND("-",J232)-1))&lt;_xlfn.NUMBERVALUE(RIGHT(J232,LEN(J232)-FIND("-",J232))),"OK","KO")))</f>
        <v>DA GIOCARE</v>
      </c>
    </row>
    <row r="233" spans="1:11" x14ac:dyDescent="0.25">
      <c r="A233" s="1" t="s">
        <v>25</v>
      </c>
      <c r="B233" s="7">
        <v>45683</v>
      </c>
      <c r="C233" s="22" t="str">
        <f>VLOOKUP(WEEKDAY(B233,1),$L$1:$M$7,2,0)</f>
        <v>Domenica</v>
      </c>
      <c r="D233" s="41" t="s">
        <v>140</v>
      </c>
      <c r="E233" s="22" t="s">
        <v>450</v>
      </c>
      <c r="F233" s="22">
        <v>7766</v>
      </c>
      <c r="G233" s="24" t="s">
        <v>448</v>
      </c>
      <c r="H233" s="54" t="s">
        <v>446</v>
      </c>
      <c r="I233" s="24" t="s">
        <v>12</v>
      </c>
      <c r="J233" s="56"/>
      <c r="K233" s="1" t="str">
        <f>IF(J233="","DA GIOCARE",IF(OR(G233="A.DIL. O.A.S.I. LAURA VICUNA",G233="TEKNOSERVICE AREA PRO 2020",G233="AREA PRO 2020",G233="POL.DIL. ATLAVIR",G233="ASD A.S. ALTER 82",G233="ALTER 82 PIOSSASCO ROSSO",G233="ALTER 82 PIOSSASCO BIANCO",G233="BASKET 86 ORBASSANO",G233="ALTER 82 PIOSSASCO",G233="ALTER 82",G233="AREA PRO 2020 BLU",G233="AREA PRO 2020 BIANCO"),IF(_xlfn.NUMBERVALUE(LEFT(J233,FIND("-",J233)-1))&gt;_xlfn.NUMBERVALUE(RIGHT(J233,LEN(J233)-FIND("-",J233))),"OK","KO"),IF(_xlfn.NUMBERVALUE(LEFT(J233,FIND("-",J233)-1))&lt;_xlfn.NUMBERVALUE(RIGHT(J233,LEN(J233)-FIND("-",J233))),"OK","KO")))</f>
        <v>DA GIOCARE</v>
      </c>
    </row>
    <row r="234" spans="1:11" x14ac:dyDescent="0.25">
      <c r="A234" s="1" t="s">
        <v>25</v>
      </c>
      <c r="B234" s="36">
        <v>45683</v>
      </c>
      <c r="C234" s="30" t="str">
        <f>VLOOKUP(WEEKDAY(B234,1),$L$1:$M$7,2,0)</f>
        <v>Domenica</v>
      </c>
      <c r="D234" s="39" t="s">
        <v>18</v>
      </c>
      <c r="E234" s="30" t="s">
        <v>55</v>
      </c>
      <c r="F234" s="30">
        <v>236</v>
      </c>
      <c r="G234" s="31" t="s">
        <v>31</v>
      </c>
      <c r="H234" s="57" t="s">
        <v>57</v>
      </c>
      <c r="I234" s="31" t="s">
        <v>85</v>
      </c>
      <c r="J234" s="58"/>
      <c r="K234" s="1" t="str">
        <f>IF(J234="","DA GIOCARE",IF(OR(G234="A.DIL. O.A.S.I. LAURA VICUNA",G234="TEKNOSERVICE AREA PRO 2020",G234="AREA PRO 2020",G234="POL.DIL. ATLAVIR",G234="ASD A.S. ALTER 82",G234="ALTER 82 PIOSSASCO ROSSO",G234="ALTER 82 PIOSSASCO BIANCO",G234="BASKET 86 ORBASSANO",G234="ALTER 82 PIOSSASCO",G234="ALTER 82",G234="AREA PRO 2020 BLU",G234="AREA PRO 2020 BIANCO"),IF(_xlfn.NUMBERVALUE(LEFT(J234,FIND("-",J234)-1))&gt;_xlfn.NUMBERVALUE(RIGHT(J234,LEN(J234)-FIND("-",J234))),"OK","KO"),IF(_xlfn.NUMBERVALUE(LEFT(J234,FIND("-",J234)-1))&lt;_xlfn.NUMBERVALUE(RIGHT(J234,LEN(J234)-FIND("-",J234))),"OK","KO")))</f>
        <v>DA GIOCARE</v>
      </c>
    </row>
    <row r="235" spans="1:11" x14ac:dyDescent="0.25">
      <c r="A235" s="1" t="s">
        <v>25</v>
      </c>
      <c r="B235" s="7">
        <v>45683</v>
      </c>
      <c r="C235" s="22" t="str">
        <f>VLOOKUP(WEEKDAY(B235,1),$L$1:$M$7,2,0)</f>
        <v>Domenica</v>
      </c>
      <c r="D235" s="41" t="s">
        <v>18</v>
      </c>
      <c r="E235" s="22" t="s">
        <v>157</v>
      </c>
      <c r="F235" s="22">
        <v>887</v>
      </c>
      <c r="G235" s="24" t="s">
        <v>158</v>
      </c>
      <c r="H235" s="54" t="s">
        <v>166</v>
      </c>
      <c r="I235" s="24" t="s">
        <v>12</v>
      </c>
      <c r="J235" s="56"/>
      <c r="K235" s="1" t="str">
        <f>IF(J235="","DA GIOCARE",IF(OR(G235="A.DIL. O.A.S.I. LAURA VICUNA",G235="TEKNOSERVICE AREA PRO 2020",G235="AREA PRO 2020",G235="POL.DIL. ATLAVIR",G235="ASD A.S. ALTER 82",G235="ALTER 82 PIOSSASCO ROSSO",G235="ALTER 82 PIOSSASCO BIANCO",G235="BASKET 86 ORBASSANO",G235="ALTER 82 PIOSSASCO",G235="ALTER 82",G235="AREA PRO 2020 BLU",G235="AREA PRO 2020 BIANCO"),IF(_xlfn.NUMBERVALUE(LEFT(J235,FIND("-",J235)-1))&gt;_xlfn.NUMBERVALUE(RIGHT(J235,LEN(J235)-FIND("-",J235))),"OK","KO"),IF(_xlfn.NUMBERVALUE(LEFT(J235,FIND("-",J235)-1))&lt;_xlfn.NUMBERVALUE(RIGHT(J235,LEN(J235)-FIND("-",J235))),"OK","KO")))</f>
        <v>DA GIOCARE</v>
      </c>
    </row>
    <row r="236" spans="1:11" x14ac:dyDescent="0.25">
      <c r="A236" s="1" t="s">
        <v>25</v>
      </c>
      <c r="B236" s="6">
        <v>45683</v>
      </c>
      <c r="C236" s="26" t="str">
        <f>VLOOKUP(WEEKDAY(B236,1),$L$1:$M$7,2,0)</f>
        <v>Domenica</v>
      </c>
      <c r="D236" s="8" t="s">
        <v>18</v>
      </c>
      <c r="E236" s="26" t="s">
        <v>488</v>
      </c>
      <c r="F236" s="26">
        <v>9118</v>
      </c>
      <c r="G236" s="28" t="s">
        <v>490</v>
      </c>
      <c r="H236" s="53" t="s">
        <v>492</v>
      </c>
      <c r="I236" s="28" t="s">
        <v>456</v>
      </c>
      <c r="J236" s="55"/>
      <c r="K236" s="1" t="str">
        <f>IF(J236="","DA GIOCARE",IF(OR(G236="A.DIL. O.A.S.I. LAURA VICUNA",G236="TEKNOSERVICE AREA PRO 2020",G236="AREA PRO 2020",G236="POL.DIL. ATLAVIR",G236="ASD A.S. ALTER 82",G236="ALTER 82 PIOSSASCO ROSSO",G236="ALTER 82 PIOSSASCO BIANCO",G236="BASKET 86 ORBASSANO",G236="ALTER 82 PIOSSASCO",G236="ALTER 82",G236="AREA PRO 2020 BLU",G236="AREA PRO 2020 BIANCO"),IF(_xlfn.NUMBERVALUE(LEFT(J236,FIND("-",J236)-1))&gt;_xlfn.NUMBERVALUE(RIGHT(J236,LEN(J236)-FIND("-",J236))),"OK","KO"),IF(_xlfn.NUMBERVALUE(LEFT(J236,FIND("-",J236)-1))&lt;_xlfn.NUMBERVALUE(RIGHT(J236,LEN(J236)-FIND("-",J236))),"OK","KO")))</f>
        <v>DA GIOCARE</v>
      </c>
    </row>
    <row r="237" spans="1:11" x14ac:dyDescent="0.25">
      <c r="A237" s="1" t="s">
        <v>25</v>
      </c>
      <c r="B237" s="6">
        <v>45683</v>
      </c>
      <c r="C237" s="26" t="str">
        <f>VLOOKUP(WEEKDAY(B237,1),$L$1:$M$7,2,0)</f>
        <v>Domenica</v>
      </c>
      <c r="D237" s="8" t="s">
        <v>17</v>
      </c>
      <c r="E237" s="26" t="s">
        <v>378</v>
      </c>
      <c r="F237" s="26">
        <v>5452</v>
      </c>
      <c r="G237" s="28" t="s">
        <v>362</v>
      </c>
      <c r="H237" s="53" t="s">
        <v>158</v>
      </c>
      <c r="I237" s="28" t="s">
        <v>180</v>
      </c>
      <c r="J237" s="55"/>
      <c r="K237" s="1" t="str">
        <f>IF(J237="","DA GIOCARE",IF(OR(G237="A.DIL. O.A.S.I. LAURA VICUNA",G237="TEKNOSERVICE AREA PRO 2020",G237="AREA PRO 2020",G237="POL.DIL. ATLAVIR",G237="ASD A.S. ALTER 82",G237="ALTER 82 PIOSSASCO ROSSO",G237="ALTER 82 PIOSSASCO BIANCO",G237="BASKET 86 ORBASSANO",G237="ALTER 82 PIOSSASCO",G237="ALTER 82",G237="AREA PRO 2020 BLU",G237="AREA PRO 2020 BIANCO"),IF(_xlfn.NUMBERVALUE(LEFT(J237,FIND("-",J237)-1))&gt;_xlfn.NUMBERVALUE(RIGHT(J237,LEN(J237)-FIND("-",J237))),"OK","KO"),IF(_xlfn.NUMBERVALUE(LEFT(J237,FIND("-",J237)-1))&lt;_xlfn.NUMBERVALUE(RIGHT(J237,LEN(J237)-FIND("-",J237))),"OK","KO")))</f>
        <v>DA GIOCARE</v>
      </c>
    </row>
    <row r="238" spans="1:11" x14ac:dyDescent="0.25">
      <c r="A238" s="1" t="s">
        <v>25</v>
      </c>
      <c r="B238" s="6">
        <v>45683</v>
      </c>
      <c r="C238" s="26" t="str">
        <f>VLOOKUP(WEEKDAY(B238,1),$L$1:$M$7,2,0)</f>
        <v>Domenica</v>
      </c>
      <c r="D238" s="8" t="s">
        <v>17</v>
      </c>
      <c r="E238" s="26" t="s">
        <v>415</v>
      </c>
      <c r="F238" s="26">
        <v>243111</v>
      </c>
      <c r="G238" s="28" t="s">
        <v>414</v>
      </c>
      <c r="H238" s="53" t="s">
        <v>31</v>
      </c>
      <c r="I238" s="28" t="s">
        <v>417</v>
      </c>
      <c r="J238" s="55"/>
      <c r="K238" s="1" t="str">
        <f>IF(J238="","DA GIOCARE",IF(OR(G238="A.DIL. O.A.S.I. LAURA VICUNA",G238="TEKNOSERVICE AREA PRO 2020",G238="AREA PRO 2020",G238="POL.DIL. ATLAVIR",G238="ASD A.S. ALTER 82",G238="ALTER 82 PIOSSASCO ROSSO",G238="ALTER 82 PIOSSASCO BIANCO",G238="BASKET 86 ORBASSANO",G238="ALTER 82 PIOSSASCO",G238="ALTER 82",G238="AREA PRO 2020 BLU",G238="AREA PRO 2020 BIANCO"),IF(_xlfn.NUMBERVALUE(LEFT(J238,FIND("-",J238)-1))&gt;_xlfn.NUMBERVALUE(RIGHT(J238,LEN(J238)-FIND("-",J238))),"OK","KO"),IF(_xlfn.NUMBERVALUE(LEFT(J238,FIND("-",J238)-1))&lt;_xlfn.NUMBERVALUE(RIGHT(J238,LEN(J238)-FIND("-",J238))),"OK","KO")))</f>
        <v>DA GIOCARE</v>
      </c>
    </row>
    <row r="239" spans="1:11" x14ac:dyDescent="0.25">
      <c r="A239" s="43" t="s">
        <v>25</v>
      </c>
      <c r="B239" s="63">
        <v>45683</v>
      </c>
      <c r="C239" s="46" t="str">
        <f>VLOOKUP(WEEKDAY(B239,1),$L$1:$M$7,2,0)</f>
        <v>Domenica</v>
      </c>
      <c r="D239" s="64" t="s">
        <v>334</v>
      </c>
      <c r="E239" s="46" t="s">
        <v>65</v>
      </c>
      <c r="F239" s="46">
        <v>3617</v>
      </c>
      <c r="G239" s="71" t="s">
        <v>31</v>
      </c>
      <c r="H239" s="75" t="s">
        <v>89</v>
      </c>
      <c r="I239" s="71" t="s">
        <v>154</v>
      </c>
      <c r="J239" s="66"/>
      <c r="K239" s="1" t="str">
        <f>IF(J239="","DA GIOCARE",IF(OR(G239="A.DIL. O.A.S.I. LAURA VICUNA",G239="TEKNOSERVICE AREA PRO 2020",G239="AREA PRO 2020",G239="POL.DIL. ATLAVIR",G239="ASD A.S. ALTER 82",G239="ALTER 82 PIOSSASCO ROSSO",G239="ALTER 82 PIOSSASCO BIANCO",G239="BASKET 86 ORBASSANO",G239="ALTER 82 PIOSSASCO",G239="ALTER 82",G239="AREA PRO 2020 BLU",G239="AREA PRO 2020 BIANCO"),IF(_xlfn.NUMBERVALUE(LEFT(J239,FIND("-",J239)-1))&gt;_xlfn.NUMBERVALUE(RIGHT(J239,LEN(J239)-FIND("-",J239))),"OK","KO"),IF(_xlfn.NUMBERVALUE(LEFT(J239,FIND("-",J239)-1))&lt;_xlfn.NUMBERVALUE(RIGHT(J239,LEN(J239)-FIND("-",J239))),"OK","KO")))</f>
        <v>DA GIOCARE</v>
      </c>
    </row>
    <row r="240" spans="1:11" x14ac:dyDescent="0.25">
      <c r="A240" s="1" t="s">
        <v>25</v>
      </c>
      <c r="B240" s="48">
        <v>45683</v>
      </c>
      <c r="C240" s="44" t="str">
        <f>VLOOKUP(WEEKDAY(B240,1),$L$1:$M$7,2,0)</f>
        <v>Domenica</v>
      </c>
      <c r="D240" s="50" t="s">
        <v>151</v>
      </c>
      <c r="E240" s="44" t="s">
        <v>422</v>
      </c>
      <c r="F240" s="46">
        <v>7448</v>
      </c>
      <c r="G240" s="47" t="s">
        <v>423</v>
      </c>
      <c r="H240" s="65" t="s">
        <v>426</v>
      </c>
      <c r="I240" s="47" t="s">
        <v>154</v>
      </c>
      <c r="J240" s="66"/>
      <c r="K240" s="1" t="str">
        <f>IF(J240="","DA GIOCARE",IF(OR(G240="A.DIL. O.A.S.I. LAURA VICUNA",G240="TEKNOSERVICE AREA PRO 2020",G240="AREA PRO 2020",G240="POL.DIL. ATLAVIR",G240="ASD A.S. ALTER 82",G240="ALTER 82 PIOSSASCO ROSSO",G240="ALTER 82 PIOSSASCO BIANCO",G240="BASKET 86 ORBASSANO",G240="ALTER 82 PIOSSASCO",G240="ALTER 82",G240="AREA PRO 2020 BLU",G240="AREA PRO 2020 BIANCO"),IF(_xlfn.NUMBERVALUE(LEFT(J240,FIND("-",J240)-1))&gt;_xlfn.NUMBERVALUE(RIGHT(J240,LEN(J240)-FIND("-",J240))),"OK","KO"),IF(_xlfn.NUMBERVALUE(LEFT(J240,FIND("-",J240)-1))&lt;_xlfn.NUMBERVALUE(RIGHT(J240,LEN(J240)-FIND("-",J240))),"OK","KO")))</f>
        <v>DA GIOCARE</v>
      </c>
    </row>
    <row r="241" spans="1:11" x14ac:dyDescent="0.25">
      <c r="A241" s="1" t="s">
        <v>25</v>
      </c>
      <c r="B241" s="6">
        <v>45684</v>
      </c>
      <c r="C241" s="26" t="str">
        <f>VLOOKUP(WEEKDAY(B241,1),$L$1:$M$7,2,0)</f>
        <v>Lunedì</v>
      </c>
      <c r="D241" s="8" t="s">
        <v>151</v>
      </c>
      <c r="E241" s="26" t="s">
        <v>250</v>
      </c>
      <c r="F241" s="26">
        <v>10787</v>
      </c>
      <c r="G241" s="28" t="s">
        <v>94</v>
      </c>
      <c r="H241" s="53" t="s">
        <v>31</v>
      </c>
      <c r="I241" s="28" t="s">
        <v>253</v>
      </c>
      <c r="J241" s="55"/>
      <c r="K241" s="1" t="str">
        <f>IF(J241="","DA GIOCARE",IF(OR(G241="A.DIL. O.A.S.I. LAURA VICUNA",G241="TEKNOSERVICE AREA PRO 2020",G241="AREA PRO 2020",G241="POL.DIL. ATLAVIR",G241="ASD A.S. ALTER 82",G241="ALTER 82 PIOSSASCO ROSSO",G241="ALTER 82 PIOSSASCO BIANCO",G241="BASKET 86 ORBASSANO",G241="ALTER 82 PIOSSASCO",G241="ALTER 82",G241="AREA PRO 2020 BLU",G241="AREA PRO 2020 BIANCO"),IF(_xlfn.NUMBERVALUE(LEFT(J241,FIND("-",J241)-1))&gt;_xlfn.NUMBERVALUE(RIGHT(J241,LEN(J241)-FIND("-",J241))),"OK","KO"),IF(_xlfn.NUMBERVALUE(LEFT(J241,FIND("-",J241)-1))&lt;_xlfn.NUMBERVALUE(RIGHT(J241,LEN(J241)-FIND("-",J241))),"OK","KO")))</f>
        <v>DA GIOCARE</v>
      </c>
    </row>
    <row r="242" spans="1:11" x14ac:dyDescent="0.25">
      <c r="A242" s="43" t="s">
        <v>25</v>
      </c>
      <c r="B242" s="48">
        <v>45687</v>
      </c>
      <c r="C242" s="44" t="str">
        <f>VLOOKUP(WEEKDAY(B242,1),$L$1:$M$7,2,0)</f>
        <v>Giovedì</v>
      </c>
      <c r="D242" s="50" t="s">
        <v>151</v>
      </c>
      <c r="E242" s="44" t="s">
        <v>326</v>
      </c>
      <c r="F242" s="46">
        <v>3206</v>
      </c>
      <c r="G242" s="47" t="s">
        <v>31</v>
      </c>
      <c r="H242" s="65" t="s">
        <v>321</v>
      </c>
      <c r="I242" s="47" t="s">
        <v>154</v>
      </c>
      <c r="J242" s="66"/>
      <c r="K242" s="1" t="str">
        <f>IF(J242="","DA GIOCARE",IF(OR(G242="A.DIL. O.A.S.I. LAURA VICUNA",G242="TEKNOSERVICE AREA PRO 2020",G242="AREA PRO 2020",G242="POL.DIL. ATLAVIR",G242="ASD A.S. ALTER 82",G242="ALTER 82 PIOSSASCO ROSSO",G242="ALTER 82 PIOSSASCO BIANCO",G242="BASKET 86 ORBASSANO",G242="ALTER 82 PIOSSASCO",G242="ALTER 82",G242="AREA PRO 2020 BLU",G242="AREA PRO 2020 BIANCO"),IF(_xlfn.NUMBERVALUE(LEFT(J242,FIND("-",J242)-1))&gt;_xlfn.NUMBERVALUE(RIGHT(J242,LEN(J242)-FIND("-",J242))),"OK","KO"),IF(_xlfn.NUMBERVALUE(LEFT(J242,FIND("-",J242)-1))&lt;_xlfn.NUMBERVALUE(RIGHT(J242,LEN(J242)-FIND("-",J242))),"OK","KO")))</f>
        <v>DA GIOCARE</v>
      </c>
    </row>
    <row r="243" spans="1:11" x14ac:dyDescent="0.25">
      <c r="A243" s="1" t="s">
        <v>25</v>
      </c>
      <c r="B243" s="6">
        <v>45689</v>
      </c>
      <c r="C243" s="26" t="str">
        <f>VLOOKUP(WEEKDAY(B243,1),$L$1:$M$7,2,0)</f>
        <v>Sabato</v>
      </c>
      <c r="D243" s="8" t="s">
        <v>282</v>
      </c>
      <c r="E243" s="26" t="s">
        <v>497</v>
      </c>
      <c r="F243" s="26">
        <v>9714</v>
      </c>
      <c r="G243" s="28" t="s">
        <v>86</v>
      </c>
      <c r="H243" s="53" t="s">
        <v>492</v>
      </c>
      <c r="I243" s="28" t="s">
        <v>54</v>
      </c>
      <c r="J243" s="55"/>
      <c r="K243" s="1" t="str">
        <f>IF(J243="","DA GIOCARE",IF(OR(G243="A.DIL. O.A.S.I. LAURA VICUNA",G243="TEKNOSERVICE AREA PRO 2020",G243="AREA PRO 2020",G243="POL.DIL. ATLAVIR",G243="ASD A.S. ALTER 82",G243="ALTER 82 PIOSSASCO ROSSO",G243="ALTER 82 PIOSSASCO BIANCO",G243="BASKET 86 ORBASSANO",G243="ALTER 82 PIOSSASCO",G243="ALTER 82",G243="AREA PRO 2020 BLU",G243="AREA PRO 2020 BIANCO"),IF(_xlfn.NUMBERVALUE(LEFT(J243,FIND("-",J243)-1))&gt;_xlfn.NUMBERVALUE(RIGHT(J243,LEN(J243)-FIND("-",J243))),"OK","KO"),IF(_xlfn.NUMBERVALUE(LEFT(J243,FIND("-",J243)-1))&lt;_xlfn.NUMBERVALUE(RIGHT(J243,LEN(J243)-FIND("-",J243))),"OK","KO")))</f>
        <v>DA GIOCARE</v>
      </c>
    </row>
    <row r="244" spans="1:11" x14ac:dyDescent="0.25">
      <c r="A244" s="43" t="s">
        <v>25</v>
      </c>
      <c r="B244" s="97">
        <v>45689</v>
      </c>
      <c r="C244" s="100" t="str">
        <f>VLOOKUP(WEEKDAY(B244,1),$L$1:$M$7,2,0)</f>
        <v>Sabato</v>
      </c>
      <c r="D244" s="99" t="s">
        <v>521</v>
      </c>
      <c r="E244" s="100" t="s">
        <v>482</v>
      </c>
      <c r="F244" s="100">
        <v>11346</v>
      </c>
      <c r="G244" s="102" t="s">
        <v>481</v>
      </c>
      <c r="H244" s="103" t="s">
        <v>255</v>
      </c>
      <c r="I244" s="102" t="s">
        <v>520</v>
      </c>
      <c r="J244" s="104"/>
      <c r="K244" s="1" t="str">
        <f>IF(J244="","DA GIOCARE",IF(OR(G244="A.DIL. O.A.S.I. LAURA VICUNA",G244="TEKNOSERVICE AREA PRO 2020",G244="AREA PRO 2020",G244="POL.DIL. ATLAVIR",G244="ASD A.S. ALTER 82",G244="ALTER 82 PIOSSASCO ROSSO",G244="ALTER 82 PIOSSASCO BIANCO",G244="BASKET 86 ORBASSANO",G244="ALTER 82 PIOSSASCO",G244="ALTER 82",G244="AREA PRO 2020 BLU",G244="AREA PRO 2020 BIANCO"),IF(_xlfn.NUMBERVALUE(LEFT(J244,FIND("-",J244)-1))&gt;_xlfn.NUMBERVALUE(RIGHT(J244,LEN(J244)-FIND("-",J244))),"OK","KO"),IF(_xlfn.NUMBERVALUE(LEFT(J244,FIND("-",J244)-1))&lt;_xlfn.NUMBERVALUE(RIGHT(J244,LEN(J244)-FIND("-",J244))),"OK","KO")))</f>
        <v>DA GIOCARE</v>
      </c>
    </row>
    <row r="245" spans="1:11" x14ac:dyDescent="0.25">
      <c r="A245" s="1" t="s">
        <v>25</v>
      </c>
      <c r="B245" s="6">
        <v>45689</v>
      </c>
      <c r="C245" s="26" t="str">
        <f>VLOOKUP(WEEKDAY(B245,1),$L$1:$M$7,2,0)</f>
        <v>Sabato</v>
      </c>
      <c r="D245" s="8" t="s">
        <v>45</v>
      </c>
      <c r="E245" s="26" t="s">
        <v>503</v>
      </c>
      <c r="F245" s="26">
        <v>9871</v>
      </c>
      <c r="G245" s="28" t="s">
        <v>474</v>
      </c>
      <c r="H245" s="53" t="s">
        <v>513</v>
      </c>
      <c r="I245" s="28" t="s">
        <v>373</v>
      </c>
      <c r="J245" s="55"/>
      <c r="K245" s="1" t="str">
        <f>IF(J245="","DA GIOCARE",IF(OR(G245="A.DIL. O.A.S.I. LAURA VICUNA",G245="TEKNOSERVICE AREA PRO 2020",G245="AREA PRO 2020",G245="POL.DIL. ATLAVIR",G245="ASD A.S. ALTER 82",G245="ALTER 82 PIOSSASCO ROSSO",G245="ALTER 82 PIOSSASCO BIANCO",G245="BASKET 86 ORBASSANO",G245="ALTER 82 PIOSSASCO",G245="ALTER 82",G245="AREA PRO 2020 BLU",G245="AREA PRO 2020 BIANCO"),IF(_xlfn.NUMBERVALUE(LEFT(J245,FIND("-",J245)-1))&gt;_xlfn.NUMBERVALUE(RIGHT(J245,LEN(J245)-FIND("-",J245))),"OK","KO"),IF(_xlfn.NUMBERVALUE(LEFT(J245,FIND("-",J245)-1))&lt;_xlfn.NUMBERVALUE(RIGHT(J245,LEN(J245)-FIND("-",J245))),"OK","KO")))</f>
        <v>DA GIOCARE</v>
      </c>
    </row>
    <row r="246" spans="1:11" x14ac:dyDescent="0.25">
      <c r="A246" s="1" t="s">
        <v>25</v>
      </c>
      <c r="B246" s="97">
        <v>45689</v>
      </c>
      <c r="C246" s="100" t="str">
        <f>VLOOKUP(WEEKDAY(B246,1),$L$1:$M$7,2,0)</f>
        <v>Sabato</v>
      </c>
      <c r="D246" s="99" t="s">
        <v>149</v>
      </c>
      <c r="E246" s="100" t="s">
        <v>488</v>
      </c>
      <c r="F246" s="100">
        <v>9124</v>
      </c>
      <c r="G246" s="102" t="s">
        <v>492</v>
      </c>
      <c r="H246" s="103" t="s">
        <v>158</v>
      </c>
      <c r="I246" s="102" t="s">
        <v>520</v>
      </c>
      <c r="J246" s="104"/>
      <c r="K246" s="1" t="str">
        <f>IF(J246="","DA GIOCARE",IF(OR(G246="A.DIL. O.A.S.I. LAURA VICUNA",G246="TEKNOSERVICE AREA PRO 2020",G246="AREA PRO 2020",G246="POL.DIL. ATLAVIR",G246="ASD A.S. ALTER 82",G246="ALTER 82 PIOSSASCO ROSSO",G246="ALTER 82 PIOSSASCO BIANCO",G246="BASKET 86 ORBASSANO",G246="ALTER 82 PIOSSASCO",G246="ALTER 82",G246="AREA PRO 2020 BLU",G246="AREA PRO 2020 BIANCO"),IF(_xlfn.NUMBERVALUE(LEFT(J246,FIND("-",J246)-1))&gt;_xlfn.NUMBERVALUE(RIGHT(J246,LEN(J246)-FIND("-",J246))),"OK","KO"),IF(_xlfn.NUMBERVALUE(LEFT(J246,FIND("-",J246)-1))&lt;_xlfn.NUMBERVALUE(RIGHT(J246,LEN(J246)-FIND("-",J246))),"OK","KO")))</f>
        <v>DA GIOCARE</v>
      </c>
    </row>
    <row r="247" spans="1:11" x14ac:dyDescent="0.25">
      <c r="A247" s="43" t="s">
        <v>25</v>
      </c>
      <c r="B247" s="6">
        <v>45689</v>
      </c>
      <c r="C247" s="26" t="str">
        <f>VLOOKUP(WEEKDAY(B247,1),$L$1:$M$7,2,0)</f>
        <v>Sabato</v>
      </c>
      <c r="D247" s="8" t="s">
        <v>149</v>
      </c>
      <c r="E247" s="26" t="s">
        <v>60</v>
      </c>
      <c r="F247" s="26">
        <v>11590</v>
      </c>
      <c r="G247" s="28" t="s">
        <v>146</v>
      </c>
      <c r="H247" s="53" t="s">
        <v>31</v>
      </c>
      <c r="I247" s="28" t="s">
        <v>148</v>
      </c>
      <c r="J247" s="55"/>
      <c r="K247" s="1" t="str">
        <f>IF(J247="","DA GIOCARE",IF(OR(G247="A.DIL. O.A.S.I. LAURA VICUNA",G247="TEKNOSERVICE AREA PRO 2020",G247="AREA PRO 2020",G247="POL.DIL. ATLAVIR",G247="ASD A.S. ALTER 82",G247="ALTER 82 PIOSSASCO ROSSO",G247="ALTER 82 PIOSSASCO BIANCO",G247="BASKET 86 ORBASSANO",G247="ALTER 82 PIOSSASCO",G247="ALTER 82",G247="AREA PRO 2020 BLU",G247="AREA PRO 2020 BIANCO"),IF(_xlfn.NUMBERVALUE(LEFT(J247,FIND("-",J247)-1))&gt;_xlfn.NUMBERVALUE(RIGHT(J247,LEN(J247)-FIND("-",J247))),"OK","KO"),IF(_xlfn.NUMBERVALUE(LEFT(J247,FIND("-",J247)-1))&lt;_xlfn.NUMBERVALUE(RIGHT(J247,LEN(J247)-FIND("-",J247))),"OK","KO")))</f>
        <v>DA GIOCARE</v>
      </c>
    </row>
    <row r="248" spans="1:11" x14ac:dyDescent="0.25">
      <c r="A248" s="1" t="s">
        <v>25</v>
      </c>
      <c r="B248" s="48">
        <v>45689</v>
      </c>
      <c r="C248" s="44" t="str">
        <f>VLOOKUP(WEEKDAY(B248,1),$L$1:$M$7,2,0)</f>
        <v>Sabato</v>
      </c>
      <c r="D248" s="50" t="s">
        <v>345</v>
      </c>
      <c r="E248" s="44" t="s">
        <v>377</v>
      </c>
      <c r="F248" s="46">
        <v>5279</v>
      </c>
      <c r="G248" s="47" t="s">
        <v>31</v>
      </c>
      <c r="H248" s="65" t="s">
        <v>350</v>
      </c>
      <c r="I248" s="47" t="s">
        <v>154</v>
      </c>
      <c r="J248" s="66"/>
      <c r="K248" s="1" t="str">
        <f>IF(J248="","DA GIOCARE",IF(OR(G248="A.DIL. O.A.S.I. LAURA VICUNA",G248="TEKNOSERVICE AREA PRO 2020",G248="AREA PRO 2020",G248="POL.DIL. ATLAVIR",G248="ASD A.S. ALTER 82",G248="ALTER 82 PIOSSASCO ROSSO",G248="ALTER 82 PIOSSASCO BIANCO",G248="BASKET 86 ORBASSANO",G248="ALTER 82 PIOSSASCO",G248="ALTER 82",G248="AREA PRO 2020 BLU",G248="AREA PRO 2020 BIANCO"),IF(_xlfn.NUMBERVALUE(LEFT(J248,FIND("-",J248)-1))&gt;_xlfn.NUMBERVALUE(RIGHT(J248,LEN(J248)-FIND("-",J248))),"OK","KO"),IF(_xlfn.NUMBERVALUE(LEFT(J248,FIND("-",J248)-1))&lt;_xlfn.NUMBERVALUE(RIGHT(J248,LEN(J248)-FIND("-",J248))),"OK","KO")))</f>
        <v>DA GIOCARE</v>
      </c>
    </row>
    <row r="249" spans="1:11" x14ac:dyDescent="0.25">
      <c r="A249" s="1" t="s">
        <v>25</v>
      </c>
      <c r="B249" s="6">
        <v>45689</v>
      </c>
      <c r="C249" s="26" t="str">
        <f>VLOOKUP(WEEKDAY(B249,1),$L$1:$M$7,2,0)</f>
        <v>Sabato</v>
      </c>
      <c r="D249" s="8" t="s">
        <v>145</v>
      </c>
      <c r="E249" s="26" t="s">
        <v>70</v>
      </c>
      <c r="F249" s="26">
        <v>2759</v>
      </c>
      <c r="G249" s="28" t="s">
        <v>280</v>
      </c>
      <c r="H249" s="53" t="s">
        <v>31</v>
      </c>
      <c r="I249" s="28" t="s">
        <v>453</v>
      </c>
      <c r="J249" s="55"/>
      <c r="K249" s="1" t="str">
        <f>IF(J249="","DA GIOCARE",IF(OR(G249="A.DIL. O.A.S.I. LAURA VICUNA",G249="TEKNOSERVICE AREA PRO 2020",G249="AREA PRO 2020",G249="POL.DIL. ATLAVIR",G249="ASD A.S. ALTER 82",G249="ALTER 82 PIOSSASCO ROSSO",G249="ALTER 82 PIOSSASCO BIANCO",G249="BASKET 86 ORBASSANO",G249="ALTER 82 PIOSSASCO",G249="ALTER 82",G249="AREA PRO 2020 BLU",G249="AREA PRO 2020 BIANCO"),IF(_xlfn.NUMBERVALUE(LEFT(J249,FIND("-",J249)-1))&gt;_xlfn.NUMBERVALUE(RIGHT(J249,LEN(J249)-FIND("-",J249))),"OK","KO"),IF(_xlfn.NUMBERVALUE(LEFT(J249,FIND("-",J249)-1))&lt;_xlfn.NUMBERVALUE(RIGHT(J249,LEN(J249)-FIND("-",J249))),"OK","KO")))</f>
        <v>DA GIOCARE</v>
      </c>
    </row>
    <row r="250" spans="1:11" x14ac:dyDescent="0.25">
      <c r="A250" s="1" t="s">
        <v>25</v>
      </c>
      <c r="B250" s="6">
        <v>45689</v>
      </c>
      <c r="C250" s="26" t="str">
        <f>VLOOKUP(WEEKDAY(B250,1),$L$1:$M$7,2,0)</f>
        <v>Sabato</v>
      </c>
      <c r="D250" s="60" t="s">
        <v>18</v>
      </c>
      <c r="E250" s="26" t="s">
        <v>46</v>
      </c>
      <c r="F250" s="26">
        <v>2265</v>
      </c>
      <c r="G250" s="28" t="s">
        <v>260</v>
      </c>
      <c r="H250" s="53" t="s">
        <v>31</v>
      </c>
      <c r="I250" s="28" t="s">
        <v>266</v>
      </c>
      <c r="J250" s="55"/>
      <c r="K250" s="1" t="str">
        <f>IF(J250="","DA GIOCARE",IF(OR(G250="A.DIL. O.A.S.I. LAURA VICUNA",G250="TEKNOSERVICE AREA PRO 2020",G250="AREA PRO 2020",G250="POL.DIL. ATLAVIR",G250="ASD A.S. ALTER 82",G250="ALTER 82 PIOSSASCO ROSSO",G250="ALTER 82 PIOSSASCO BIANCO",G250="BASKET 86 ORBASSANO",G250="ALTER 82 PIOSSASCO",G250="ALTER 82",G250="AREA PRO 2020 BLU",G250="AREA PRO 2020 BIANCO"),IF(_xlfn.NUMBERVALUE(LEFT(J250,FIND("-",J250)-1))&gt;_xlfn.NUMBERVALUE(RIGHT(J250,LEN(J250)-FIND("-",J250))),"OK","KO"),IF(_xlfn.NUMBERVALUE(LEFT(J250,FIND("-",J250)-1))&lt;_xlfn.NUMBERVALUE(RIGHT(J250,LEN(J250)-FIND("-",J250))),"OK","KO")))</f>
        <v>DA GIOCARE</v>
      </c>
    </row>
    <row r="251" spans="1:11" x14ac:dyDescent="0.25">
      <c r="A251" s="1" t="s">
        <v>25</v>
      </c>
      <c r="B251" s="7">
        <v>45690</v>
      </c>
      <c r="C251" s="22" t="str">
        <f>VLOOKUP(WEEKDAY(B251,1),$L$1:$M$7,2,0)</f>
        <v>Domenica</v>
      </c>
      <c r="D251" s="41" t="s">
        <v>394</v>
      </c>
      <c r="E251" s="22" t="s">
        <v>450</v>
      </c>
      <c r="F251" s="22">
        <v>7770</v>
      </c>
      <c r="G251" s="24" t="s">
        <v>448</v>
      </c>
      <c r="H251" s="54" t="s">
        <v>447</v>
      </c>
      <c r="I251" s="24" t="s">
        <v>12</v>
      </c>
      <c r="J251" s="56"/>
      <c r="K251" s="1" t="str">
        <f>IF(J251="","DA GIOCARE",IF(OR(G251="A.DIL. O.A.S.I. LAURA VICUNA",G251="TEKNOSERVICE AREA PRO 2020",G251="AREA PRO 2020",G251="POL.DIL. ATLAVIR",G251="ASD A.S. ALTER 82",G251="ALTER 82 PIOSSASCO ROSSO",G251="ALTER 82 PIOSSASCO BIANCO",G251="BASKET 86 ORBASSANO",G251="ALTER 82 PIOSSASCO",G251="ALTER 82",G251="AREA PRO 2020 BLU",G251="AREA PRO 2020 BIANCO"),IF(_xlfn.NUMBERVALUE(LEFT(J251,FIND("-",J251)-1))&gt;_xlfn.NUMBERVALUE(RIGHT(J251,LEN(J251)-FIND("-",J251))),"OK","KO"),IF(_xlfn.NUMBERVALUE(LEFT(J251,FIND("-",J251)-1))&lt;_xlfn.NUMBERVALUE(RIGHT(J251,LEN(J251)-FIND("-",J251))),"OK","KO")))</f>
        <v>DA GIOCARE</v>
      </c>
    </row>
    <row r="252" spans="1:11" x14ac:dyDescent="0.25">
      <c r="A252" s="1" t="s">
        <v>25</v>
      </c>
      <c r="B252" s="7">
        <v>45690</v>
      </c>
      <c r="C252" s="22" t="str">
        <f>VLOOKUP(WEEKDAY(B252,1),$L$1:$M$7,2,0)</f>
        <v>Domenica</v>
      </c>
      <c r="D252" s="41" t="s">
        <v>45</v>
      </c>
      <c r="E252" s="22" t="s">
        <v>379</v>
      </c>
      <c r="F252" s="22">
        <v>6415</v>
      </c>
      <c r="G252" s="24" t="s">
        <v>31</v>
      </c>
      <c r="H252" s="54" t="s">
        <v>384</v>
      </c>
      <c r="I252" s="24" t="s">
        <v>12</v>
      </c>
      <c r="J252" s="56"/>
      <c r="K252" s="1" t="str">
        <f>IF(J252="","DA GIOCARE",IF(OR(G252="A.DIL. O.A.S.I. LAURA VICUNA",G252="TEKNOSERVICE AREA PRO 2020",G252="AREA PRO 2020",G252="POL.DIL. ATLAVIR",G252="ASD A.S. ALTER 82",G252="ALTER 82 PIOSSASCO ROSSO",G252="ALTER 82 PIOSSASCO BIANCO",G252="BASKET 86 ORBASSANO",G252="ALTER 82 PIOSSASCO",G252="ALTER 82",G252="AREA PRO 2020 BLU",G252="AREA PRO 2020 BIANCO"),IF(_xlfn.NUMBERVALUE(LEFT(J252,FIND("-",J252)-1))&gt;_xlfn.NUMBERVALUE(RIGHT(J252,LEN(J252)-FIND("-",J252))),"OK","KO"),IF(_xlfn.NUMBERVALUE(LEFT(J252,FIND("-",J252)-1))&lt;_xlfn.NUMBERVALUE(RIGHT(J252,LEN(J252)-FIND("-",J252))),"OK","KO")))</f>
        <v>DA GIOCARE</v>
      </c>
    </row>
    <row r="253" spans="1:11" x14ac:dyDescent="0.25">
      <c r="A253" s="1" t="s">
        <v>25</v>
      </c>
      <c r="B253" s="7">
        <v>45690</v>
      </c>
      <c r="C253" s="22" t="str">
        <f>VLOOKUP(WEEKDAY(B253,1),$L$1:$M$7,2,0)</f>
        <v>Domenica</v>
      </c>
      <c r="D253" s="41" t="s">
        <v>140</v>
      </c>
      <c r="E253" s="22" t="s">
        <v>339</v>
      </c>
      <c r="F253" s="22">
        <v>3802</v>
      </c>
      <c r="G253" s="24" t="s">
        <v>31</v>
      </c>
      <c r="H253" s="54" t="s">
        <v>338</v>
      </c>
      <c r="I253" s="24" t="s">
        <v>12</v>
      </c>
      <c r="J253" s="56"/>
      <c r="K253" s="1" t="str">
        <f>IF(J253="","DA GIOCARE",IF(OR(G253="A.DIL. O.A.S.I. LAURA VICUNA",G253="TEKNOSERVICE AREA PRO 2020",G253="AREA PRO 2020",G253="POL.DIL. ATLAVIR",G253="ASD A.S. ALTER 82",G253="ALTER 82 PIOSSASCO ROSSO",G253="ALTER 82 PIOSSASCO BIANCO",G253="BASKET 86 ORBASSANO",G253="ALTER 82 PIOSSASCO",G253="ALTER 82",G253="AREA PRO 2020 BLU",G253="AREA PRO 2020 BIANCO"),IF(_xlfn.NUMBERVALUE(LEFT(J253,FIND("-",J253)-1))&gt;_xlfn.NUMBERVALUE(RIGHT(J253,LEN(J253)-FIND("-",J253))),"OK","KO"),IF(_xlfn.NUMBERVALUE(LEFT(J253,FIND("-",J253)-1))&lt;_xlfn.NUMBERVALUE(RIGHT(J253,LEN(J253)-FIND("-",J253))),"OK","KO")))</f>
        <v>DA GIOCARE</v>
      </c>
    </row>
    <row r="254" spans="1:11" x14ac:dyDescent="0.25">
      <c r="A254" s="43" t="s">
        <v>25</v>
      </c>
      <c r="B254" s="6">
        <v>45690</v>
      </c>
      <c r="C254" s="26" t="str">
        <f>VLOOKUP(WEEKDAY(B254,1),$L$1:$M$7,2,0)</f>
        <v>Domenica</v>
      </c>
      <c r="D254" s="8" t="s">
        <v>140</v>
      </c>
      <c r="E254" s="26" t="s">
        <v>378</v>
      </c>
      <c r="F254" s="26">
        <v>5459</v>
      </c>
      <c r="G254" s="28" t="s">
        <v>371</v>
      </c>
      <c r="H254" s="53" t="s">
        <v>158</v>
      </c>
      <c r="I254" s="28" t="s">
        <v>85</v>
      </c>
      <c r="J254" s="55"/>
      <c r="K254" s="1" t="str">
        <f>IF(J254="","DA GIOCARE",IF(OR(G254="A.DIL. O.A.S.I. LAURA VICUNA",G254="TEKNOSERVICE AREA PRO 2020",G254="AREA PRO 2020",G254="POL.DIL. ATLAVIR",G254="ASD A.S. ALTER 82",G254="ALTER 82 PIOSSASCO ROSSO",G254="ALTER 82 PIOSSASCO BIANCO",G254="BASKET 86 ORBASSANO",G254="ALTER 82 PIOSSASCO",G254="ALTER 82",G254="AREA PRO 2020 BLU",G254="AREA PRO 2020 BIANCO"),IF(_xlfn.NUMBERVALUE(LEFT(J254,FIND("-",J254)-1))&gt;_xlfn.NUMBERVALUE(RIGHT(J254,LEN(J254)-FIND("-",J254))),"OK","KO"),IF(_xlfn.NUMBERVALUE(LEFT(J254,FIND("-",J254)-1))&lt;_xlfn.NUMBERVALUE(RIGHT(J254,LEN(J254)-FIND("-",J254))),"OK","KO")))</f>
        <v>DA GIOCARE</v>
      </c>
    </row>
    <row r="255" spans="1:11" x14ac:dyDescent="0.25">
      <c r="A255" s="1" t="s">
        <v>25</v>
      </c>
      <c r="B255" s="6">
        <v>45690</v>
      </c>
      <c r="C255" s="26" t="str">
        <f>VLOOKUP(WEEKDAY(B255,1),$L$1:$M$7,2,0)</f>
        <v>Domenica</v>
      </c>
      <c r="D255" s="8" t="s">
        <v>276</v>
      </c>
      <c r="E255" s="26" t="s">
        <v>67</v>
      </c>
      <c r="F255" s="26">
        <v>2365</v>
      </c>
      <c r="G255" s="28" t="s">
        <v>269</v>
      </c>
      <c r="H255" s="53" t="s">
        <v>31</v>
      </c>
      <c r="I255" s="28" t="s">
        <v>275</v>
      </c>
      <c r="J255" s="55"/>
      <c r="K255" s="1" t="str">
        <f>IF(J255="","DA GIOCARE",IF(OR(G255="A.DIL. O.A.S.I. LAURA VICUNA",G255="TEKNOSERVICE AREA PRO 2020",G255="AREA PRO 2020",G255="POL.DIL. ATLAVIR",G255="ASD A.S. ALTER 82",G255="ALTER 82 PIOSSASCO ROSSO",G255="ALTER 82 PIOSSASCO BIANCO",G255="BASKET 86 ORBASSANO",G255="ALTER 82 PIOSSASCO",G255="ALTER 82",G255="AREA PRO 2020 BLU",G255="AREA PRO 2020 BIANCO"),IF(_xlfn.NUMBERVALUE(LEFT(J255,FIND("-",J255)-1))&gt;_xlfn.NUMBERVALUE(RIGHT(J255,LEN(J255)-FIND("-",J255))),"OK","KO"),IF(_xlfn.NUMBERVALUE(LEFT(J255,FIND("-",J255)-1))&lt;_xlfn.NUMBERVALUE(RIGHT(J255,LEN(J255)-FIND("-",J255))),"OK","KO")))</f>
        <v>DA GIOCARE</v>
      </c>
    </row>
    <row r="256" spans="1:11" x14ac:dyDescent="0.25">
      <c r="A256" s="1" t="s">
        <v>25</v>
      </c>
      <c r="B256" s="36">
        <v>45690</v>
      </c>
      <c r="C256" s="30" t="str">
        <f>VLOOKUP(WEEKDAY(B256,1),$L$1:$M$7,2,0)</f>
        <v>Domenica</v>
      </c>
      <c r="D256" s="39" t="s">
        <v>18</v>
      </c>
      <c r="E256" s="30" t="s">
        <v>55</v>
      </c>
      <c r="F256" s="30">
        <v>240</v>
      </c>
      <c r="G256" s="31" t="s">
        <v>31</v>
      </c>
      <c r="H256" s="57" t="s">
        <v>86</v>
      </c>
      <c r="I256" s="31" t="s">
        <v>85</v>
      </c>
      <c r="J256" s="58"/>
      <c r="K256" s="1" t="str">
        <f>IF(J256="","DA GIOCARE",IF(OR(G256="A.DIL. O.A.S.I. LAURA VICUNA",G256="TEKNOSERVICE AREA PRO 2020",G256="AREA PRO 2020",G256="POL.DIL. ATLAVIR",G256="ASD A.S. ALTER 82",G256="ALTER 82 PIOSSASCO ROSSO",G256="ALTER 82 PIOSSASCO BIANCO",G256="BASKET 86 ORBASSANO",G256="ALTER 82 PIOSSASCO",G256="ALTER 82",G256="AREA PRO 2020 BLU",G256="AREA PRO 2020 BIANCO"),IF(_xlfn.NUMBERVALUE(LEFT(J256,FIND("-",J256)-1))&gt;_xlfn.NUMBERVALUE(RIGHT(J256,LEN(J256)-FIND("-",J256))),"OK","KO"),IF(_xlfn.NUMBERVALUE(LEFT(J256,FIND("-",J256)-1))&lt;_xlfn.NUMBERVALUE(RIGHT(J256,LEN(J256)-FIND("-",J256))),"OK","KO")))</f>
        <v>DA GIOCARE</v>
      </c>
    </row>
    <row r="257" spans="1:11" x14ac:dyDescent="0.25">
      <c r="A257" s="1" t="s">
        <v>25</v>
      </c>
      <c r="B257" s="7">
        <v>45690</v>
      </c>
      <c r="C257" s="22" t="str">
        <f>VLOOKUP(WEEKDAY(B257,1),$L$1:$M$7,2,0)</f>
        <v>Domenica</v>
      </c>
      <c r="D257" s="41" t="s">
        <v>18</v>
      </c>
      <c r="E257" s="22" t="s">
        <v>157</v>
      </c>
      <c r="F257" s="22">
        <v>899</v>
      </c>
      <c r="G257" s="24" t="s">
        <v>158</v>
      </c>
      <c r="H257" s="54" t="s">
        <v>159</v>
      </c>
      <c r="I257" s="24" t="s">
        <v>12</v>
      </c>
      <c r="J257" s="56"/>
      <c r="K257" s="1" t="str">
        <f>IF(J257="","DA GIOCARE",IF(OR(G257="A.DIL. O.A.S.I. LAURA VICUNA",G257="TEKNOSERVICE AREA PRO 2020",G257="AREA PRO 2020",G257="POL.DIL. ATLAVIR",G257="ASD A.S. ALTER 82",G257="ALTER 82 PIOSSASCO ROSSO",G257="ALTER 82 PIOSSASCO BIANCO",G257="BASKET 86 ORBASSANO",G257="ALTER 82 PIOSSASCO",G257="ALTER 82",G257="AREA PRO 2020 BLU",G257="AREA PRO 2020 BIANCO"),IF(_xlfn.NUMBERVALUE(LEFT(J257,FIND("-",J257)-1))&gt;_xlfn.NUMBERVALUE(RIGHT(J257,LEN(J257)-FIND("-",J257))),"OK","KO"),IF(_xlfn.NUMBERVALUE(LEFT(J257,FIND("-",J257)-1))&lt;_xlfn.NUMBERVALUE(RIGHT(J257,LEN(J257)-FIND("-",J257))),"OK","KO")))</f>
        <v>DA GIOCARE</v>
      </c>
    </row>
    <row r="258" spans="1:11" x14ac:dyDescent="0.25">
      <c r="A258" s="43" t="s">
        <v>25</v>
      </c>
      <c r="B258" s="63">
        <v>45690</v>
      </c>
      <c r="C258" s="46" t="str">
        <f>VLOOKUP(WEEKDAY(B258,1),$L$1:$M$7,2,0)</f>
        <v>Domenica</v>
      </c>
      <c r="D258" s="64" t="s">
        <v>334</v>
      </c>
      <c r="E258" s="46" t="s">
        <v>65</v>
      </c>
      <c r="F258" s="46">
        <v>3621</v>
      </c>
      <c r="G258" s="71" t="s">
        <v>31</v>
      </c>
      <c r="H258" s="75" t="s">
        <v>139</v>
      </c>
      <c r="I258" s="71" t="s">
        <v>154</v>
      </c>
      <c r="J258" s="66"/>
      <c r="K258" s="1" t="str">
        <f>IF(J258="","DA GIOCARE",IF(OR(G258="A.DIL. O.A.S.I. LAURA VICUNA",G258="TEKNOSERVICE AREA PRO 2020",G258="AREA PRO 2020",G258="POL.DIL. ATLAVIR",G258="ASD A.S. ALTER 82",G258="ALTER 82 PIOSSASCO ROSSO",G258="ALTER 82 PIOSSASCO BIANCO",G258="BASKET 86 ORBASSANO",G258="ALTER 82 PIOSSASCO",G258="ALTER 82",G258="AREA PRO 2020 BLU",G258="AREA PRO 2020 BIANCO"),IF(_xlfn.NUMBERVALUE(LEFT(J258,FIND("-",J258)-1))&gt;_xlfn.NUMBERVALUE(RIGHT(J258,LEN(J258)-FIND("-",J258))),"OK","KO"),IF(_xlfn.NUMBERVALUE(LEFT(J258,FIND("-",J258)-1))&lt;_xlfn.NUMBERVALUE(RIGHT(J258,LEN(J258)-FIND("-",J258))),"OK","KO")))</f>
        <v>DA GIOCARE</v>
      </c>
    </row>
    <row r="259" spans="1:11" x14ac:dyDescent="0.25">
      <c r="A259" s="1" t="s">
        <v>25</v>
      </c>
      <c r="B259" s="48">
        <v>45690</v>
      </c>
      <c r="C259" s="44" t="str">
        <f>VLOOKUP(WEEKDAY(B259,1),$L$1:$M$7,2,0)</f>
        <v>Domenica</v>
      </c>
      <c r="D259" s="50" t="s">
        <v>151</v>
      </c>
      <c r="E259" s="44" t="s">
        <v>422</v>
      </c>
      <c r="F259" s="46">
        <v>7450</v>
      </c>
      <c r="G259" s="47" t="s">
        <v>423</v>
      </c>
      <c r="H259" s="65" t="s">
        <v>368</v>
      </c>
      <c r="I259" s="47" t="s">
        <v>154</v>
      </c>
      <c r="J259" s="66"/>
      <c r="K259" s="1" t="str">
        <f>IF(J259="","DA GIOCARE",IF(OR(G259="A.DIL. O.A.S.I. LAURA VICUNA",G259="TEKNOSERVICE AREA PRO 2020",G259="AREA PRO 2020",G259="POL.DIL. ATLAVIR",G259="ASD A.S. ALTER 82",G259="ALTER 82 PIOSSASCO ROSSO",G259="ALTER 82 PIOSSASCO BIANCO",G259="BASKET 86 ORBASSANO",G259="ALTER 82 PIOSSASCO",G259="ALTER 82",G259="AREA PRO 2020 BLU",G259="AREA PRO 2020 BIANCO"),IF(_xlfn.NUMBERVALUE(LEFT(J259,FIND("-",J259)-1))&gt;_xlfn.NUMBERVALUE(RIGHT(J259,LEN(J259)-FIND("-",J259))),"OK","KO"),IF(_xlfn.NUMBERVALUE(LEFT(J259,FIND("-",J259)-1))&lt;_xlfn.NUMBERVALUE(RIGHT(J259,LEN(J259)-FIND("-",J259))),"OK","KO")))</f>
        <v>DA GIOCARE</v>
      </c>
    </row>
    <row r="260" spans="1:11" x14ac:dyDescent="0.25">
      <c r="A260" s="1" t="s">
        <v>25</v>
      </c>
      <c r="B260" s="7">
        <v>45691</v>
      </c>
      <c r="C260" s="22" t="str">
        <f>VLOOKUP(WEEKDAY(B260,1),$L$1:$M$7,2,0)</f>
        <v>Lunedì</v>
      </c>
      <c r="D260" s="41" t="s">
        <v>17</v>
      </c>
      <c r="E260" s="22" t="s">
        <v>395</v>
      </c>
      <c r="F260" s="22">
        <v>7229</v>
      </c>
      <c r="G260" s="24" t="s">
        <v>31</v>
      </c>
      <c r="H260" s="54" t="s">
        <v>396</v>
      </c>
      <c r="I260" s="24" t="s">
        <v>12</v>
      </c>
      <c r="J260" s="56"/>
      <c r="K260" s="1" t="str">
        <f>IF(J260="","DA GIOCARE",IF(OR(G260="A.DIL. O.A.S.I. LAURA VICUNA",G260="TEKNOSERVICE AREA PRO 2020",G260="AREA PRO 2020",G260="POL.DIL. ATLAVIR",G260="ASD A.S. ALTER 82",G260="ALTER 82 PIOSSASCO ROSSO",G260="ALTER 82 PIOSSASCO BIANCO",G260="BASKET 86 ORBASSANO",G260="ALTER 82 PIOSSASCO",G260="ALTER 82",G260="AREA PRO 2020 BLU",G260="AREA PRO 2020 BIANCO"),IF(_xlfn.NUMBERVALUE(LEFT(J260,FIND("-",J260)-1))&gt;_xlfn.NUMBERVALUE(RIGHT(J260,LEN(J260)-FIND("-",J260))),"OK","KO"),IF(_xlfn.NUMBERVALUE(LEFT(J260,FIND("-",J260)-1))&lt;_xlfn.NUMBERVALUE(RIGHT(J260,LEN(J260)-FIND("-",J260))),"OK","KO")))</f>
        <v>DA GIOCARE</v>
      </c>
    </row>
    <row r="261" spans="1:11" x14ac:dyDescent="0.25">
      <c r="A261" s="43" t="s">
        <v>25</v>
      </c>
      <c r="B261" s="63">
        <v>45693</v>
      </c>
      <c r="C261" s="46" t="str">
        <f>VLOOKUP(WEEKDAY(B261,1),$L$1:$M$7,2,0)</f>
        <v>Mercoledì</v>
      </c>
      <c r="D261" s="64" t="s">
        <v>151</v>
      </c>
      <c r="E261" s="44" t="s">
        <v>326</v>
      </c>
      <c r="F261" s="46">
        <v>3214</v>
      </c>
      <c r="G261" s="47" t="s">
        <v>31</v>
      </c>
      <c r="H261" s="65" t="s">
        <v>279</v>
      </c>
      <c r="I261" s="47" t="s">
        <v>154</v>
      </c>
      <c r="J261" s="66"/>
      <c r="K261" s="1" t="str">
        <f>IF(J261="","DA GIOCARE",IF(OR(G261="A.DIL. O.A.S.I. LAURA VICUNA",G261="TEKNOSERVICE AREA PRO 2020",G261="AREA PRO 2020",G261="POL.DIL. ATLAVIR",G261="ASD A.S. ALTER 82",G261="ALTER 82 PIOSSASCO ROSSO",G261="ALTER 82 PIOSSASCO BIANCO",G261="BASKET 86 ORBASSANO",G261="ALTER 82 PIOSSASCO",G261="ALTER 82",G261="AREA PRO 2020 BLU",G261="AREA PRO 2020 BIANCO"),IF(_xlfn.NUMBERVALUE(LEFT(J261,FIND("-",J261)-1))&gt;_xlfn.NUMBERVALUE(RIGHT(J261,LEN(J261)-FIND("-",J261))),"OK","KO"),IF(_xlfn.NUMBERVALUE(LEFT(J261,FIND("-",J261)-1))&lt;_xlfn.NUMBERVALUE(RIGHT(J261,LEN(J261)-FIND("-",J261))),"OK","KO")))</f>
        <v>DA GIOCARE</v>
      </c>
    </row>
    <row r="262" spans="1:11" x14ac:dyDescent="0.25">
      <c r="A262" s="1" t="s">
        <v>25</v>
      </c>
      <c r="B262" s="6">
        <v>45696</v>
      </c>
      <c r="C262" s="26" t="str">
        <f>VLOOKUP(WEEKDAY(B262,1),$L$1:$M$7,2,0)</f>
        <v>Sabato</v>
      </c>
      <c r="D262" s="8" t="s">
        <v>358</v>
      </c>
      <c r="E262" s="26" t="s">
        <v>482</v>
      </c>
      <c r="F262" s="26">
        <v>11355</v>
      </c>
      <c r="G262" s="28" t="s">
        <v>257</v>
      </c>
      <c r="H262" s="53" t="s">
        <v>481</v>
      </c>
      <c r="I262" s="28" t="s">
        <v>253</v>
      </c>
      <c r="J262" s="55"/>
      <c r="K262" s="1" t="str">
        <f>IF(J262="","DA GIOCARE",IF(OR(G262="A.DIL. O.A.S.I. LAURA VICUNA",G262="TEKNOSERVICE AREA PRO 2020",G262="AREA PRO 2020",G262="POL.DIL. ATLAVIR",G262="ASD A.S. ALTER 82",G262="ALTER 82 PIOSSASCO ROSSO",G262="ALTER 82 PIOSSASCO BIANCO",G262="BASKET 86 ORBASSANO",G262="ALTER 82 PIOSSASCO",G262="ALTER 82",G262="AREA PRO 2020 BLU",G262="AREA PRO 2020 BIANCO"),IF(_xlfn.NUMBERVALUE(LEFT(J262,FIND("-",J262)-1))&gt;_xlfn.NUMBERVALUE(RIGHT(J262,LEN(J262)-FIND("-",J262))),"OK","KO"),IF(_xlfn.NUMBERVALUE(LEFT(J262,FIND("-",J262)-1))&lt;_xlfn.NUMBERVALUE(RIGHT(J262,LEN(J262)-FIND("-",J262))),"OK","KO")))</f>
        <v>DA GIOCARE</v>
      </c>
    </row>
    <row r="263" spans="1:11" x14ac:dyDescent="0.25">
      <c r="A263" s="1" t="s">
        <v>25</v>
      </c>
      <c r="B263" s="7">
        <v>45696</v>
      </c>
      <c r="C263" s="22" t="str">
        <f>VLOOKUP(WEEKDAY(B263,1),$L$1:$M$7,2,0)</f>
        <v>Sabato</v>
      </c>
      <c r="D263" s="41" t="s">
        <v>45</v>
      </c>
      <c r="E263" s="22" t="s">
        <v>450</v>
      </c>
      <c r="F263" s="22">
        <v>7805</v>
      </c>
      <c r="G263" s="24" t="s">
        <v>448</v>
      </c>
      <c r="H263" s="54" t="s">
        <v>139</v>
      </c>
      <c r="I263" s="24" t="s">
        <v>12</v>
      </c>
      <c r="J263" s="56"/>
      <c r="K263" s="1" t="str">
        <f>IF(J263="","DA GIOCARE",IF(OR(G263="A.DIL. O.A.S.I. LAURA VICUNA",G263="TEKNOSERVICE AREA PRO 2020",G263="AREA PRO 2020",G263="POL.DIL. ATLAVIR",G263="ASD A.S. ALTER 82",G263="ALTER 82 PIOSSASCO ROSSO",G263="ALTER 82 PIOSSASCO BIANCO",G263="BASKET 86 ORBASSANO",G263="ALTER 82 PIOSSASCO",G263="ALTER 82",G263="AREA PRO 2020 BLU",G263="AREA PRO 2020 BIANCO"),IF(_xlfn.NUMBERVALUE(LEFT(J263,FIND("-",J263)-1))&gt;_xlfn.NUMBERVALUE(RIGHT(J263,LEN(J263)-FIND("-",J263))),"OK","KO"),IF(_xlfn.NUMBERVALUE(LEFT(J263,FIND("-",J263)-1))&lt;_xlfn.NUMBERVALUE(RIGHT(J263,LEN(J263)-FIND("-",J263))),"OK","KO")))</f>
        <v>DA GIOCARE</v>
      </c>
    </row>
    <row r="264" spans="1:11" x14ac:dyDescent="0.25">
      <c r="A264" s="1" t="s">
        <v>25</v>
      </c>
      <c r="B264" s="6">
        <v>45696</v>
      </c>
      <c r="C264" s="26" t="str">
        <f>VLOOKUP(WEEKDAY(B264,1),$L$1:$M$7,2,0)</f>
        <v>Sabato</v>
      </c>
      <c r="D264" s="8" t="s">
        <v>452</v>
      </c>
      <c r="E264" s="26" t="s">
        <v>488</v>
      </c>
      <c r="F264" s="26">
        <v>9126</v>
      </c>
      <c r="G264" s="28" t="s">
        <v>280</v>
      </c>
      <c r="H264" s="53" t="s">
        <v>492</v>
      </c>
      <c r="I264" s="28" t="s">
        <v>453</v>
      </c>
      <c r="J264" s="55"/>
      <c r="K264" s="1" t="str">
        <f>IF(J264="","DA GIOCARE",IF(OR(G264="A.DIL. O.A.S.I. LAURA VICUNA",G264="TEKNOSERVICE AREA PRO 2020",G264="AREA PRO 2020",G264="POL.DIL. ATLAVIR",G264="ASD A.S. ALTER 82",G264="ALTER 82 PIOSSASCO ROSSO",G264="ALTER 82 PIOSSASCO BIANCO",G264="BASKET 86 ORBASSANO",G264="ALTER 82 PIOSSASCO",G264="ALTER 82",G264="AREA PRO 2020 BLU",G264="AREA PRO 2020 BIANCO"),IF(_xlfn.NUMBERVALUE(LEFT(J264,FIND("-",J264)-1))&gt;_xlfn.NUMBERVALUE(RIGHT(J264,LEN(J264)-FIND("-",J264))),"OK","KO"),IF(_xlfn.NUMBERVALUE(LEFT(J264,FIND("-",J264)-1))&lt;_xlfn.NUMBERVALUE(RIGHT(J264,LEN(J264)-FIND("-",J264))),"OK","KO")))</f>
        <v>DA GIOCARE</v>
      </c>
    </row>
    <row r="265" spans="1:11" x14ac:dyDescent="0.25">
      <c r="A265" s="1" t="s">
        <v>25</v>
      </c>
      <c r="B265" s="97">
        <v>45696</v>
      </c>
      <c r="C265" s="98" t="str">
        <f>VLOOKUP(WEEKDAY(B265,1),$L$1:$M$7,2,0)</f>
        <v>Sabato</v>
      </c>
      <c r="D265" s="99" t="s">
        <v>265</v>
      </c>
      <c r="E265" s="100" t="s">
        <v>503</v>
      </c>
      <c r="F265" s="98">
        <v>9875</v>
      </c>
      <c r="G265" s="101" t="s">
        <v>513</v>
      </c>
      <c r="H265" s="101" t="s">
        <v>470</v>
      </c>
      <c r="I265" s="101" t="s">
        <v>520</v>
      </c>
      <c r="J265" s="104"/>
      <c r="K265" s="1" t="str">
        <f>IF(J265="","DA GIOCARE",IF(OR(G265="A.DIL. O.A.S.I. LAURA VICUNA",G265="TEKNOSERVICE AREA PRO 2020",G265="AREA PRO 2020",G265="POL.DIL. ATLAVIR",G265="ASD A.S. ALTER 82",G265="ALTER 82 PIOSSASCO ROSSO",G265="ALTER 82 PIOSSASCO BIANCO",G265="BASKET 86 ORBASSANO",G265="ALTER 82 PIOSSASCO",G265="ALTER 82",G265="AREA PRO 2020 BLU",G265="AREA PRO 2020 BIANCO"),IF(_xlfn.NUMBERVALUE(LEFT(J265,FIND("-",J265)-1))&gt;_xlfn.NUMBERVALUE(RIGHT(J265,LEN(J265)-FIND("-",J265))),"OK","KO"),IF(_xlfn.NUMBERVALUE(LEFT(J265,FIND("-",J265)-1))&lt;_xlfn.NUMBERVALUE(RIGHT(J265,LEN(J265)-FIND("-",J265))),"OK","KO")))</f>
        <v>DA GIOCARE</v>
      </c>
    </row>
    <row r="266" spans="1:11" x14ac:dyDescent="0.25">
      <c r="A266" s="1" t="s">
        <v>25</v>
      </c>
      <c r="B266" s="97">
        <v>45696</v>
      </c>
      <c r="C266" s="100" t="str">
        <f>VLOOKUP(WEEKDAY(B266,1),$L$1:$M$7,2,0)</f>
        <v>Sabato</v>
      </c>
      <c r="D266" s="99" t="s">
        <v>149</v>
      </c>
      <c r="E266" s="100" t="s">
        <v>497</v>
      </c>
      <c r="F266" s="100">
        <v>9717</v>
      </c>
      <c r="G266" s="102" t="s">
        <v>492</v>
      </c>
      <c r="H266" s="103" t="s">
        <v>354</v>
      </c>
      <c r="I266" s="102" t="s">
        <v>520</v>
      </c>
      <c r="J266" s="104"/>
      <c r="K266" s="1" t="str">
        <f>IF(J266="","DA GIOCARE",IF(OR(G266="A.DIL. O.A.S.I. LAURA VICUNA",G266="TEKNOSERVICE AREA PRO 2020",G266="AREA PRO 2020",G266="POL.DIL. ATLAVIR",G266="ASD A.S. ALTER 82",G266="ALTER 82 PIOSSASCO ROSSO",G266="ALTER 82 PIOSSASCO BIANCO",G266="BASKET 86 ORBASSANO",G266="ALTER 82 PIOSSASCO",G266="ALTER 82",G266="AREA PRO 2020 BLU",G266="AREA PRO 2020 BIANCO"),IF(_xlfn.NUMBERVALUE(LEFT(J266,FIND("-",J266)-1))&gt;_xlfn.NUMBERVALUE(RIGHT(J266,LEN(J266)-FIND("-",J266))),"OK","KO"),IF(_xlfn.NUMBERVALUE(LEFT(J266,FIND("-",J266)-1))&lt;_xlfn.NUMBERVALUE(RIGHT(J266,LEN(J266)-FIND("-",J266))),"OK","KO")))</f>
        <v>DA GIOCARE</v>
      </c>
    </row>
    <row r="267" spans="1:11" x14ac:dyDescent="0.25">
      <c r="A267" s="1" t="s">
        <v>25</v>
      </c>
      <c r="B267" s="6">
        <v>45696</v>
      </c>
      <c r="C267" s="26" t="str">
        <f>VLOOKUP(WEEKDAY(B267,1),$L$1:$M$7,2,0)</f>
        <v>Sabato</v>
      </c>
      <c r="D267" s="8" t="s">
        <v>505</v>
      </c>
      <c r="E267" s="26" t="s">
        <v>503</v>
      </c>
      <c r="F267" s="26">
        <v>9842</v>
      </c>
      <c r="G267" s="28" t="s">
        <v>428</v>
      </c>
      <c r="H267" s="53" t="s">
        <v>158</v>
      </c>
      <c r="I267" s="28" t="s">
        <v>507</v>
      </c>
      <c r="J267" s="55"/>
      <c r="K267" s="1" t="str">
        <f>IF(J267="","DA GIOCARE",IF(OR(G267="A.DIL. O.A.S.I. LAURA VICUNA",G267="TEKNOSERVICE AREA PRO 2020",G267="AREA PRO 2020",G267="POL.DIL. ATLAVIR",G267="ASD A.S. ALTER 82",G267="ALTER 82 PIOSSASCO ROSSO",G267="ALTER 82 PIOSSASCO BIANCO",G267="BASKET 86 ORBASSANO",G267="ALTER 82 PIOSSASCO",G267="ALTER 82",G267="AREA PRO 2020 BLU",G267="AREA PRO 2020 BIANCO"),IF(_xlfn.NUMBERVALUE(LEFT(J267,FIND("-",J267)-1))&gt;_xlfn.NUMBERVALUE(RIGHT(J267,LEN(J267)-FIND("-",J267))),"OK","KO"),IF(_xlfn.NUMBERVALUE(LEFT(J267,FIND("-",J267)-1))&lt;_xlfn.NUMBERVALUE(RIGHT(J267,LEN(J267)-FIND("-",J267))),"OK","KO")))</f>
        <v>DA GIOCARE</v>
      </c>
    </row>
    <row r="268" spans="1:11" x14ac:dyDescent="0.25">
      <c r="A268" s="1" t="s">
        <v>25</v>
      </c>
      <c r="B268" s="6">
        <v>45696</v>
      </c>
      <c r="C268" s="26" t="str">
        <f>VLOOKUP(WEEKDAY(B268,1),$L$1:$M$7,2,0)</f>
        <v>Sabato</v>
      </c>
      <c r="D268" s="8" t="s">
        <v>132</v>
      </c>
      <c r="E268" s="26" t="s">
        <v>379</v>
      </c>
      <c r="F268" s="26">
        <v>6421</v>
      </c>
      <c r="G268" s="28" t="s">
        <v>380</v>
      </c>
      <c r="H268" s="53" t="s">
        <v>31</v>
      </c>
      <c r="I268" s="28" t="s">
        <v>392</v>
      </c>
      <c r="J268" s="55"/>
      <c r="K268" s="1" t="str">
        <f>IF(J268="","DA GIOCARE",IF(OR(G268="A.DIL. O.A.S.I. LAURA VICUNA",G268="TEKNOSERVICE AREA PRO 2020",G268="AREA PRO 2020",G268="POL.DIL. ATLAVIR",G268="ASD A.S. ALTER 82",G268="ALTER 82 PIOSSASCO ROSSO",G268="ALTER 82 PIOSSASCO BIANCO",G268="BASKET 86 ORBASSANO",G268="ALTER 82 PIOSSASCO",G268="ALTER 82",G268="AREA PRO 2020 BLU",G268="AREA PRO 2020 BIANCO"),IF(_xlfn.NUMBERVALUE(LEFT(J268,FIND("-",J268)-1))&gt;_xlfn.NUMBERVALUE(RIGHT(J268,LEN(J268)-FIND("-",J268))),"OK","KO"),IF(_xlfn.NUMBERVALUE(LEFT(J268,FIND("-",J268)-1))&lt;_xlfn.NUMBERVALUE(RIGHT(J268,LEN(J268)-FIND("-",J268))),"OK","KO")))</f>
        <v>DA GIOCARE</v>
      </c>
    </row>
    <row r="269" spans="1:11" x14ac:dyDescent="0.25">
      <c r="A269" s="1" t="s">
        <v>25</v>
      </c>
      <c r="B269" s="7">
        <v>45696</v>
      </c>
      <c r="C269" s="22" t="str">
        <f>VLOOKUP(WEEKDAY(B269,1),$L$1:$M$7,2,0)</f>
        <v>Sabato</v>
      </c>
      <c r="D269" s="41" t="s">
        <v>18</v>
      </c>
      <c r="E269" s="22" t="s">
        <v>46</v>
      </c>
      <c r="F269" s="22">
        <v>2268</v>
      </c>
      <c r="G269" s="24" t="s">
        <v>31</v>
      </c>
      <c r="H269" s="54" t="s">
        <v>261</v>
      </c>
      <c r="I269" s="24" t="s">
        <v>12</v>
      </c>
      <c r="J269" s="56"/>
      <c r="K269" s="1" t="str">
        <f>IF(J269="","DA GIOCARE",IF(OR(G269="A.DIL. O.A.S.I. LAURA VICUNA",G269="TEKNOSERVICE AREA PRO 2020",G269="AREA PRO 2020",G269="POL.DIL. ATLAVIR",G269="ASD A.S. ALTER 82",G269="ALTER 82 PIOSSASCO ROSSO",G269="ALTER 82 PIOSSASCO BIANCO",G269="BASKET 86 ORBASSANO",G269="ALTER 82 PIOSSASCO",G269="ALTER 82",G269="AREA PRO 2020 BLU",G269="AREA PRO 2020 BIANCO"),IF(_xlfn.NUMBERVALUE(LEFT(J269,FIND("-",J269)-1))&gt;_xlfn.NUMBERVALUE(RIGHT(J269,LEN(J269)-FIND("-",J269))),"OK","KO"),IF(_xlfn.NUMBERVALUE(LEFT(J269,FIND("-",J269)-1))&lt;_xlfn.NUMBERVALUE(RIGHT(J269,LEN(J269)-FIND("-",J269))),"OK","KO")))</f>
        <v>DA GIOCARE</v>
      </c>
    </row>
    <row r="270" spans="1:11" x14ac:dyDescent="0.25">
      <c r="A270" s="43" t="s">
        <v>25</v>
      </c>
      <c r="B270" s="59">
        <v>45696</v>
      </c>
      <c r="C270" s="72" t="str">
        <f>VLOOKUP(WEEKDAY(B270,1),$L$1:$M$7,2,0)</f>
        <v>Sabato</v>
      </c>
      <c r="D270" s="60" t="s">
        <v>18</v>
      </c>
      <c r="E270" s="72" t="s">
        <v>65</v>
      </c>
      <c r="F270" s="72">
        <v>3627</v>
      </c>
      <c r="G270" s="74" t="s">
        <v>144</v>
      </c>
      <c r="H270" s="76" t="s">
        <v>31</v>
      </c>
      <c r="I270" s="74" t="s">
        <v>147</v>
      </c>
      <c r="J270" s="55"/>
      <c r="K270" s="1" t="str">
        <f>IF(J270="","DA GIOCARE",IF(OR(G270="A.DIL. O.A.S.I. LAURA VICUNA",G270="TEKNOSERVICE AREA PRO 2020",G270="AREA PRO 2020",G270="POL.DIL. ATLAVIR",G270="ASD A.S. ALTER 82",G270="ALTER 82 PIOSSASCO ROSSO",G270="ALTER 82 PIOSSASCO BIANCO",G270="BASKET 86 ORBASSANO",G270="ALTER 82 PIOSSASCO",G270="ALTER 82",G270="AREA PRO 2020 BLU",G270="AREA PRO 2020 BIANCO"),IF(_xlfn.NUMBERVALUE(LEFT(J270,FIND("-",J270)-1))&gt;_xlfn.NUMBERVALUE(RIGHT(J270,LEN(J270)-FIND("-",J270))),"OK","KO"),IF(_xlfn.NUMBERVALUE(LEFT(J270,FIND("-",J270)-1))&lt;_xlfn.NUMBERVALUE(RIGHT(J270,LEN(J270)-FIND("-",J270))),"OK","KO")))</f>
        <v>DA GIOCARE</v>
      </c>
    </row>
    <row r="271" spans="1:11" x14ac:dyDescent="0.25">
      <c r="A271" s="1" t="s">
        <v>25</v>
      </c>
      <c r="B271" s="6">
        <v>45696</v>
      </c>
      <c r="C271" s="26" t="str">
        <f>VLOOKUP(WEEKDAY(B271,1),$L$1:$M$7,2,0)</f>
        <v>Sabato</v>
      </c>
      <c r="D271" s="8" t="s">
        <v>36</v>
      </c>
      <c r="E271" s="26" t="s">
        <v>55</v>
      </c>
      <c r="F271" s="26">
        <v>251</v>
      </c>
      <c r="G271" s="28" t="s">
        <v>42</v>
      </c>
      <c r="H271" s="53" t="s">
        <v>31</v>
      </c>
      <c r="I271" s="28" t="s">
        <v>43</v>
      </c>
      <c r="J271" s="55"/>
      <c r="K271" s="1" t="str">
        <f>IF(J271="","DA GIOCARE",IF(OR(G271="A.DIL. O.A.S.I. LAURA VICUNA",G271="TEKNOSERVICE AREA PRO 2020",G271="AREA PRO 2020",G271="POL.DIL. ATLAVIR",G271="ASD A.S. ALTER 82",G271="ALTER 82 PIOSSASCO ROSSO",G271="ALTER 82 PIOSSASCO BIANCO",G271="BASKET 86 ORBASSANO",G271="ALTER 82 PIOSSASCO",G271="ALTER 82",G271="AREA PRO 2020 BLU",G271="AREA PRO 2020 BIANCO"),IF(_xlfn.NUMBERVALUE(LEFT(J271,FIND("-",J271)-1))&gt;_xlfn.NUMBERVALUE(RIGHT(J271,LEN(J271)-FIND("-",J271))),"OK","KO"),IF(_xlfn.NUMBERVALUE(LEFT(J271,FIND("-",J271)-1))&lt;_xlfn.NUMBERVALUE(RIGHT(J271,LEN(J271)-FIND("-",J271))),"OK","KO")))</f>
        <v>DA GIOCARE</v>
      </c>
    </row>
    <row r="272" spans="1:11" x14ac:dyDescent="0.25">
      <c r="A272" s="1" t="s">
        <v>25</v>
      </c>
      <c r="B272" s="7">
        <v>45697</v>
      </c>
      <c r="C272" s="22" t="str">
        <f>VLOOKUP(WEEKDAY(B272,1),$L$1:$M$7,2,0)</f>
        <v>Domenica</v>
      </c>
      <c r="D272" s="41" t="s">
        <v>394</v>
      </c>
      <c r="E272" s="22" t="s">
        <v>395</v>
      </c>
      <c r="F272" s="22">
        <v>7237</v>
      </c>
      <c r="G272" s="24" t="s">
        <v>31</v>
      </c>
      <c r="H272" s="54" t="s">
        <v>400</v>
      </c>
      <c r="I272" s="24" t="s">
        <v>12</v>
      </c>
      <c r="J272" s="56"/>
      <c r="K272" s="1" t="str">
        <f>IF(J272="","DA GIOCARE",IF(OR(G272="A.DIL. O.A.S.I. LAURA VICUNA",G272="TEKNOSERVICE AREA PRO 2020",G272="AREA PRO 2020",G272="POL.DIL. ATLAVIR",G272="ASD A.S. ALTER 82",G272="ALTER 82 PIOSSASCO ROSSO",G272="ALTER 82 PIOSSASCO BIANCO",G272="BASKET 86 ORBASSANO",G272="ALTER 82 PIOSSASCO",G272="ALTER 82",G272="AREA PRO 2020 BLU",G272="AREA PRO 2020 BIANCO"),IF(_xlfn.NUMBERVALUE(LEFT(J272,FIND("-",J272)-1))&gt;_xlfn.NUMBERVALUE(RIGHT(J272,LEN(J272)-FIND("-",J272))),"OK","KO"),IF(_xlfn.NUMBERVALUE(LEFT(J272,FIND("-",J272)-1))&lt;_xlfn.NUMBERVALUE(RIGHT(J272,LEN(J272)-FIND("-",J272))),"OK","KO")))</f>
        <v>DA GIOCARE</v>
      </c>
    </row>
    <row r="273" spans="1:11" x14ac:dyDescent="0.25">
      <c r="A273" s="43" t="s">
        <v>25</v>
      </c>
      <c r="B273" s="6">
        <v>45697</v>
      </c>
      <c r="C273" s="26" t="str">
        <f>VLOOKUP(WEEKDAY(B273,1),$L$1:$M$7,2,0)</f>
        <v>Domenica</v>
      </c>
      <c r="D273" s="8" t="s">
        <v>274</v>
      </c>
      <c r="E273" s="26" t="s">
        <v>475</v>
      </c>
      <c r="F273" s="26">
        <v>8109</v>
      </c>
      <c r="G273" s="28" t="s">
        <v>159</v>
      </c>
      <c r="H273" s="53" t="s">
        <v>469</v>
      </c>
      <c r="I273" s="28" t="s">
        <v>477</v>
      </c>
      <c r="J273" s="55"/>
      <c r="K273" s="1" t="str">
        <f>IF(J273="","DA GIOCARE",IF(OR(G273="A.DIL. O.A.S.I. LAURA VICUNA",G273="TEKNOSERVICE AREA PRO 2020",G273="AREA PRO 2020",G273="POL.DIL. ATLAVIR",G273="ASD A.S. ALTER 82",G273="ALTER 82 PIOSSASCO ROSSO",G273="ALTER 82 PIOSSASCO BIANCO",G273="BASKET 86 ORBASSANO",G273="ALTER 82 PIOSSASCO",G273="ALTER 82",G273="AREA PRO 2020 BLU",G273="AREA PRO 2020 BIANCO"),IF(_xlfn.NUMBERVALUE(LEFT(J273,FIND("-",J273)-1))&gt;_xlfn.NUMBERVALUE(RIGHT(J273,LEN(J273)-FIND("-",J273))),"OK","KO"),IF(_xlfn.NUMBERVALUE(LEFT(J273,FIND("-",J273)-1))&lt;_xlfn.NUMBERVALUE(RIGHT(J273,LEN(J273)-FIND("-",J273))),"OK","KO")))</f>
        <v>DA GIOCARE</v>
      </c>
    </row>
    <row r="274" spans="1:11" x14ac:dyDescent="0.25">
      <c r="A274" s="1" t="s">
        <v>25</v>
      </c>
      <c r="B274" s="48">
        <v>45697</v>
      </c>
      <c r="C274" s="44" t="str">
        <f>VLOOKUP(WEEKDAY(B274,1),$L$1:$M$7,2,0)</f>
        <v>Domenica</v>
      </c>
      <c r="D274" s="92" t="s">
        <v>452</v>
      </c>
      <c r="E274" s="81" t="s">
        <v>489</v>
      </c>
      <c r="F274" s="84">
        <v>0</v>
      </c>
      <c r="G274" s="105" t="s">
        <v>489</v>
      </c>
      <c r="H274" s="106" t="s">
        <v>489</v>
      </c>
      <c r="I274" s="47" t="s">
        <v>154</v>
      </c>
      <c r="J274" s="66"/>
      <c r="K274" s="1" t="str">
        <f>IF(J274="","DA GIOCARE",IF(OR(G274="A.DIL. O.A.S.I. LAURA VICUNA",G274="TEKNOSERVICE AREA PRO 2020",G274="AREA PRO 2020",G274="POL.DIL. ATLAVIR",G274="ASD A.S. ALTER 82",G274="ALTER 82 PIOSSASCO ROSSO",G274="ALTER 82 PIOSSASCO BIANCO",G274="BASKET 86 ORBASSANO",G274="ALTER 82 PIOSSASCO",G274="ALTER 82",G274="AREA PRO 2020 BLU",G274="AREA PRO 2020 BIANCO"),IF(_xlfn.NUMBERVALUE(LEFT(J274,FIND("-",J274)-1))&gt;_xlfn.NUMBERVALUE(RIGHT(J274,LEN(J274)-FIND("-",J274))),"OK","KO"),IF(_xlfn.NUMBERVALUE(LEFT(J274,FIND("-",J274)-1))&lt;_xlfn.NUMBERVALUE(RIGHT(J274,LEN(J274)-FIND("-",J274))),"OK","KO")))</f>
        <v>DA GIOCARE</v>
      </c>
    </row>
    <row r="275" spans="1:11" x14ac:dyDescent="0.25">
      <c r="A275" s="43" t="s">
        <v>25</v>
      </c>
      <c r="B275" s="7">
        <v>45697</v>
      </c>
      <c r="C275" s="22" t="str">
        <f>VLOOKUP(WEEKDAY(B275,1),$L$1:$M$7,2,0)</f>
        <v>Domenica</v>
      </c>
      <c r="D275" s="41" t="s">
        <v>452</v>
      </c>
      <c r="E275" s="22" t="s">
        <v>60</v>
      </c>
      <c r="F275" s="22">
        <v>11593</v>
      </c>
      <c r="G275" s="24" t="s">
        <v>31</v>
      </c>
      <c r="H275" s="54" t="s">
        <v>525</v>
      </c>
      <c r="I275" s="24" t="s">
        <v>12</v>
      </c>
      <c r="J275" s="56"/>
      <c r="K275" s="1" t="str">
        <f>IF(J275="","DA GIOCARE",IF(OR(G275="A.DIL. O.A.S.I. LAURA VICUNA",G275="TEKNOSERVICE AREA PRO 2020",G275="AREA PRO 2020",G275="POL.DIL. ATLAVIR",G275="ASD A.S. ALTER 82",G275="ALTER 82 PIOSSASCO ROSSO",G275="ALTER 82 PIOSSASCO BIANCO",G275="BASKET 86 ORBASSANO",G275="ALTER 82 PIOSSASCO",G275="ALTER 82",G275="AREA PRO 2020 BLU",G275="AREA PRO 2020 BIANCO"),IF(_xlfn.NUMBERVALUE(LEFT(J275,FIND("-",J275)-1))&gt;_xlfn.NUMBERVALUE(RIGHT(J275,LEN(J275)-FIND("-",J275))),"OK","KO"),IF(_xlfn.NUMBERVALUE(LEFT(J275,FIND("-",J275)-1))&lt;_xlfn.NUMBERVALUE(RIGHT(J275,LEN(J275)-FIND("-",J275))),"OK","KO")))</f>
        <v>DA GIOCARE</v>
      </c>
    </row>
    <row r="276" spans="1:11" x14ac:dyDescent="0.25">
      <c r="A276" s="1" t="s">
        <v>25</v>
      </c>
      <c r="B276" s="48">
        <v>45697</v>
      </c>
      <c r="C276" s="44" t="str">
        <f>VLOOKUP(WEEKDAY(B276,1),$L$1:$M$7,2,0)</f>
        <v>Domenica</v>
      </c>
      <c r="D276" s="92" t="s">
        <v>462</v>
      </c>
      <c r="E276" s="81" t="s">
        <v>489</v>
      </c>
      <c r="F276" s="84">
        <v>0</v>
      </c>
      <c r="G276" s="105" t="s">
        <v>489</v>
      </c>
      <c r="H276" s="106" t="s">
        <v>489</v>
      </c>
      <c r="I276" s="47" t="s">
        <v>154</v>
      </c>
      <c r="J276" s="66"/>
      <c r="K276" s="1" t="str">
        <f>IF(J276="","DA GIOCARE",IF(OR(G276="A.DIL. O.A.S.I. LAURA VICUNA",G276="TEKNOSERVICE AREA PRO 2020",G276="AREA PRO 2020",G276="POL.DIL. ATLAVIR",G276="ASD A.S. ALTER 82",G276="ALTER 82 PIOSSASCO ROSSO",G276="ALTER 82 PIOSSASCO BIANCO",G276="BASKET 86 ORBASSANO",G276="ALTER 82 PIOSSASCO",G276="ALTER 82",G276="AREA PRO 2020 BLU",G276="AREA PRO 2020 BIANCO"),IF(_xlfn.NUMBERVALUE(LEFT(J276,FIND("-",J276)-1))&gt;_xlfn.NUMBERVALUE(RIGHT(J276,LEN(J276)-FIND("-",J276))),"OK","KO"),IF(_xlfn.NUMBERVALUE(LEFT(J276,FIND("-",J276)-1))&lt;_xlfn.NUMBERVALUE(RIGHT(J276,LEN(J276)-FIND("-",J276))),"OK","KO")))</f>
        <v>DA GIOCARE</v>
      </c>
    </row>
    <row r="277" spans="1:11" x14ac:dyDescent="0.25">
      <c r="A277" s="43" t="s">
        <v>25</v>
      </c>
      <c r="B277" s="59">
        <v>45697</v>
      </c>
      <c r="C277" s="72" t="str">
        <f>VLOOKUP(WEEKDAY(B277,1),$L$1:$M$7,2,0)</f>
        <v>Domenica</v>
      </c>
      <c r="D277" s="60" t="s">
        <v>265</v>
      </c>
      <c r="E277" s="72" t="s">
        <v>487</v>
      </c>
      <c r="F277" s="72">
        <v>10238</v>
      </c>
      <c r="G277" s="74" t="s">
        <v>481</v>
      </c>
      <c r="H277" s="76" t="s">
        <v>473</v>
      </c>
      <c r="I277" s="74" t="s">
        <v>522</v>
      </c>
      <c r="J277" s="55"/>
      <c r="K277" s="1" t="str">
        <f>IF(J277="","DA GIOCARE",IF(OR(G277="A.DIL. O.A.S.I. LAURA VICUNA",G277="TEKNOSERVICE AREA PRO 2020",G277="AREA PRO 2020",G277="POL.DIL. ATLAVIR",G277="ASD A.S. ALTER 82",G277="ALTER 82 PIOSSASCO ROSSO",G277="ALTER 82 PIOSSASCO BIANCO",G277="BASKET 86 ORBASSANO",G277="ALTER 82 PIOSSASCO",G277="ALTER 82",G277="AREA PRO 2020 BLU",G277="AREA PRO 2020 BIANCO"),IF(_xlfn.NUMBERVALUE(LEFT(J277,FIND("-",J277)-1))&gt;_xlfn.NUMBERVALUE(RIGHT(J277,LEN(J277)-FIND("-",J277))),"OK","KO"),IF(_xlfn.NUMBERVALUE(LEFT(J277,FIND("-",J277)-1))&lt;_xlfn.NUMBERVALUE(RIGHT(J277,LEN(J277)-FIND("-",J277))),"OK","KO")))</f>
        <v>DA GIOCARE</v>
      </c>
    </row>
    <row r="278" spans="1:11" x14ac:dyDescent="0.25">
      <c r="A278" s="1" t="s">
        <v>25</v>
      </c>
      <c r="B278" s="48">
        <v>45697</v>
      </c>
      <c r="C278" s="44" t="str">
        <f>VLOOKUP(WEEKDAY(B278,1),$L$1:$M$7,2,0)</f>
        <v>Domenica</v>
      </c>
      <c r="D278" s="92" t="s">
        <v>140</v>
      </c>
      <c r="E278" s="81" t="s">
        <v>489</v>
      </c>
      <c r="F278" s="84">
        <v>0</v>
      </c>
      <c r="G278" s="105" t="s">
        <v>489</v>
      </c>
      <c r="H278" s="106" t="s">
        <v>489</v>
      </c>
      <c r="I278" s="47" t="s">
        <v>154</v>
      </c>
      <c r="J278" s="66"/>
      <c r="K278" s="1" t="str">
        <f>IF(J278="","DA GIOCARE",IF(OR(G278="A.DIL. O.A.S.I. LAURA VICUNA",G278="TEKNOSERVICE AREA PRO 2020",G278="AREA PRO 2020",G278="POL.DIL. ATLAVIR",G278="ASD A.S. ALTER 82",G278="ALTER 82 PIOSSASCO ROSSO",G278="ALTER 82 PIOSSASCO BIANCO",G278="BASKET 86 ORBASSANO",G278="ALTER 82 PIOSSASCO",G278="ALTER 82",G278="AREA PRO 2020 BLU",G278="AREA PRO 2020 BIANCO"),IF(_xlfn.NUMBERVALUE(LEFT(J278,FIND("-",J278)-1))&gt;_xlfn.NUMBERVALUE(RIGHT(J278,LEN(J278)-FIND("-",J278))),"OK","KO"),IF(_xlfn.NUMBERVALUE(LEFT(J278,FIND("-",J278)-1))&lt;_xlfn.NUMBERVALUE(RIGHT(J278,LEN(J278)-FIND("-",J278))),"OK","KO")))</f>
        <v>DA GIOCARE</v>
      </c>
    </row>
    <row r="279" spans="1:11" x14ac:dyDescent="0.25">
      <c r="A279" s="1" t="s">
        <v>25</v>
      </c>
      <c r="B279" s="7">
        <v>45697</v>
      </c>
      <c r="C279" s="22" t="str">
        <f>VLOOKUP(WEEKDAY(B279,1),$L$1:$M$7,2,0)</f>
        <v>Domenica</v>
      </c>
      <c r="D279" s="41" t="s">
        <v>140</v>
      </c>
      <c r="E279" s="22" t="s">
        <v>415</v>
      </c>
      <c r="F279" s="22">
        <v>243113</v>
      </c>
      <c r="G279" s="24" t="s">
        <v>31</v>
      </c>
      <c r="H279" s="54" t="s">
        <v>411</v>
      </c>
      <c r="I279" s="24" t="s">
        <v>12</v>
      </c>
      <c r="J279" s="56"/>
      <c r="K279" s="1" t="str">
        <f>IF(J279="","DA GIOCARE",IF(OR(G279="A.DIL. O.A.S.I. LAURA VICUNA",G279="TEKNOSERVICE AREA PRO 2020",G279="AREA PRO 2020",G279="POL.DIL. ATLAVIR",G279="ASD A.S. ALTER 82",G279="ALTER 82 PIOSSASCO ROSSO",G279="ALTER 82 PIOSSASCO BIANCO",G279="BASKET 86 ORBASSANO",G279="ALTER 82 PIOSSASCO",G279="ALTER 82",G279="AREA PRO 2020 BLU",G279="AREA PRO 2020 BIANCO"),IF(_xlfn.NUMBERVALUE(LEFT(J279,FIND("-",J279)-1))&gt;_xlfn.NUMBERVALUE(RIGHT(J279,LEN(J279)-FIND("-",J279))),"OK","KO"),IF(_xlfn.NUMBERVALUE(LEFT(J279,FIND("-",J279)-1))&lt;_xlfn.NUMBERVALUE(RIGHT(J279,LEN(J279)-FIND("-",J279))),"OK","KO")))</f>
        <v>DA GIOCARE</v>
      </c>
    </row>
    <row r="280" spans="1:11" x14ac:dyDescent="0.25">
      <c r="A280" s="1" t="s">
        <v>25</v>
      </c>
      <c r="B280" s="7">
        <v>45697</v>
      </c>
      <c r="C280" s="22" t="str">
        <f>VLOOKUP(WEEKDAY(B280,1),$L$1:$M$7,2,0)</f>
        <v>Domenica</v>
      </c>
      <c r="D280" s="41" t="s">
        <v>335</v>
      </c>
      <c r="E280" s="22" t="s">
        <v>378</v>
      </c>
      <c r="F280" s="22">
        <v>5463</v>
      </c>
      <c r="G280" s="24" t="s">
        <v>158</v>
      </c>
      <c r="H280" s="54" t="s">
        <v>162</v>
      </c>
      <c r="I280" s="24" t="s">
        <v>12</v>
      </c>
      <c r="J280" s="56"/>
      <c r="K280" s="1" t="str">
        <f>IF(J280="","DA GIOCARE",IF(OR(G280="A.DIL. O.A.S.I. LAURA VICUNA",G280="TEKNOSERVICE AREA PRO 2020",G280="AREA PRO 2020",G280="POL.DIL. ATLAVIR",G280="ASD A.S. ALTER 82",G280="ALTER 82 PIOSSASCO ROSSO",G280="ALTER 82 PIOSSASCO BIANCO",G280="BASKET 86 ORBASSANO",G280="ALTER 82 PIOSSASCO",G280="ALTER 82",G280="AREA PRO 2020 BLU",G280="AREA PRO 2020 BIANCO"),IF(_xlfn.NUMBERVALUE(LEFT(J280,FIND("-",J280)-1))&gt;_xlfn.NUMBERVALUE(RIGHT(J280,LEN(J280)-FIND("-",J280))),"OK","KO"),IF(_xlfn.NUMBERVALUE(LEFT(J280,FIND("-",J280)-1))&lt;_xlfn.NUMBERVALUE(RIGHT(J280,LEN(J280)-FIND("-",J280))),"OK","KO")))</f>
        <v>DA GIOCARE</v>
      </c>
    </row>
    <row r="281" spans="1:11" x14ac:dyDescent="0.25">
      <c r="A281" s="1" t="s">
        <v>25</v>
      </c>
      <c r="B281" s="6">
        <v>45697</v>
      </c>
      <c r="C281" s="26" t="str">
        <f>VLOOKUP(WEEKDAY(B281,1),$L$1:$M$7,2,0)</f>
        <v>Domenica</v>
      </c>
      <c r="D281" s="8" t="s">
        <v>138</v>
      </c>
      <c r="E281" s="26" t="s">
        <v>377</v>
      </c>
      <c r="F281" s="26">
        <v>5285</v>
      </c>
      <c r="G281" s="28" t="s">
        <v>346</v>
      </c>
      <c r="H281" s="53" t="s">
        <v>31</v>
      </c>
      <c r="I281" s="28" t="s">
        <v>359</v>
      </c>
      <c r="J281" s="55"/>
      <c r="K281" s="1" t="str">
        <f>IF(J281="","DA GIOCARE",IF(OR(G281="A.DIL. O.A.S.I. LAURA VICUNA",G281="TEKNOSERVICE AREA PRO 2020",G281="AREA PRO 2020",G281="POL.DIL. ATLAVIR",G281="ASD A.S. ALTER 82",G281="ALTER 82 PIOSSASCO ROSSO",G281="ALTER 82 PIOSSASCO BIANCO",G281="BASKET 86 ORBASSANO",G281="ALTER 82 PIOSSASCO",G281="ALTER 82",G281="AREA PRO 2020 BLU",G281="AREA PRO 2020 BIANCO"),IF(_xlfn.NUMBERVALUE(LEFT(J281,FIND("-",J281)-1))&gt;_xlfn.NUMBERVALUE(RIGHT(J281,LEN(J281)-FIND("-",J281))),"OK","KO"),IF(_xlfn.NUMBERVALUE(LEFT(J281,FIND("-",J281)-1))&lt;_xlfn.NUMBERVALUE(RIGHT(J281,LEN(J281)-FIND("-",J281))),"OK","KO")))</f>
        <v>DA GIOCARE</v>
      </c>
    </row>
    <row r="282" spans="1:11" x14ac:dyDescent="0.25">
      <c r="A282" s="43" t="s">
        <v>25</v>
      </c>
      <c r="B282" s="59">
        <v>45697</v>
      </c>
      <c r="C282" s="72" t="str">
        <f>VLOOKUP(WEEKDAY(B282,1),$L$1:$M$7,2,0)</f>
        <v>Domenica</v>
      </c>
      <c r="D282" s="60" t="s">
        <v>18</v>
      </c>
      <c r="E282" s="26" t="s">
        <v>326</v>
      </c>
      <c r="F282" s="26">
        <v>3222</v>
      </c>
      <c r="G282" s="28" t="s">
        <v>324</v>
      </c>
      <c r="H282" s="53" t="s">
        <v>31</v>
      </c>
      <c r="I282" s="74" t="s">
        <v>344</v>
      </c>
      <c r="J282" s="55"/>
      <c r="K282" s="1" t="str">
        <f>IF(J282="","DA GIOCARE",IF(OR(G282="A.DIL. O.A.S.I. LAURA VICUNA",G282="TEKNOSERVICE AREA PRO 2020",G282="AREA PRO 2020",G282="POL.DIL. ATLAVIR",G282="ASD A.S. ALTER 82",G282="ALTER 82 PIOSSASCO ROSSO",G282="ALTER 82 PIOSSASCO BIANCO",G282="BASKET 86 ORBASSANO",G282="ALTER 82 PIOSSASCO",G282="ALTER 82",G282="AREA PRO 2020 BLU",G282="AREA PRO 2020 BIANCO"),IF(_xlfn.NUMBERVALUE(LEFT(J282,FIND("-",J282)-1))&gt;_xlfn.NUMBERVALUE(RIGHT(J282,LEN(J282)-FIND("-",J282))),"OK","KO"),IF(_xlfn.NUMBERVALUE(LEFT(J282,FIND("-",J282)-1))&lt;_xlfn.NUMBERVALUE(RIGHT(J282,LEN(J282)-FIND("-",J282))),"OK","KO")))</f>
        <v>DA GIOCARE</v>
      </c>
    </row>
    <row r="283" spans="1:11" x14ac:dyDescent="0.25">
      <c r="A283" s="1" t="s">
        <v>25</v>
      </c>
      <c r="B283" s="6">
        <v>45697</v>
      </c>
      <c r="C283" s="26" t="str">
        <f>VLOOKUP(WEEKDAY(B283,1),$L$1:$M$7,2,0)</f>
        <v>Domenica</v>
      </c>
      <c r="D283" s="8" t="s">
        <v>187</v>
      </c>
      <c r="E283" s="26" t="s">
        <v>422</v>
      </c>
      <c r="F283" s="26">
        <v>7454</v>
      </c>
      <c r="G283" s="28" t="s">
        <v>254</v>
      </c>
      <c r="H283" s="53" t="s">
        <v>423</v>
      </c>
      <c r="I283" s="28" t="s">
        <v>432</v>
      </c>
      <c r="J283" s="55"/>
      <c r="K283" s="1" t="str">
        <f>IF(J283="","DA GIOCARE",IF(OR(G283="A.DIL. O.A.S.I. LAURA VICUNA",G283="TEKNOSERVICE AREA PRO 2020",G283="AREA PRO 2020",G283="POL.DIL. ATLAVIR",G283="ASD A.S. ALTER 82",G283="ALTER 82 PIOSSASCO ROSSO",G283="ALTER 82 PIOSSASCO BIANCO",G283="BASKET 86 ORBASSANO",G283="ALTER 82 PIOSSASCO",G283="ALTER 82",G283="AREA PRO 2020 BLU",G283="AREA PRO 2020 BIANCO"),IF(_xlfn.NUMBERVALUE(LEFT(J283,FIND("-",J283)-1))&gt;_xlfn.NUMBERVALUE(RIGHT(J283,LEN(J283)-FIND("-",J283))),"OK","KO"),IF(_xlfn.NUMBERVALUE(LEFT(J283,FIND("-",J283)-1))&lt;_xlfn.NUMBERVALUE(RIGHT(J283,LEN(J283)-FIND("-",J283))),"OK","KO")))</f>
        <v>DA GIOCARE</v>
      </c>
    </row>
    <row r="284" spans="1:11" x14ac:dyDescent="0.25">
      <c r="A284" s="43" t="s">
        <v>25</v>
      </c>
      <c r="B284" s="7">
        <v>45697</v>
      </c>
      <c r="C284" s="22" t="str">
        <f>VLOOKUP(WEEKDAY(B284,1),$L$1:$M$7,2,0)</f>
        <v>Domenica</v>
      </c>
      <c r="D284" s="41" t="s">
        <v>429</v>
      </c>
      <c r="E284" s="22" t="s">
        <v>61</v>
      </c>
      <c r="F284" s="22">
        <v>11634</v>
      </c>
      <c r="G284" s="24" t="s">
        <v>31</v>
      </c>
      <c r="H284" s="54" t="s">
        <v>528</v>
      </c>
      <c r="I284" s="24" t="s">
        <v>12</v>
      </c>
      <c r="J284" s="56"/>
      <c r="K284" s="1" t="str">
        <f>IF(J284="","DA GIOCARE",IF(OR(G284="A.DIL. O.A.S.I. LAURA VICUNA",G284="TEKNOSERVICE AREA PRO 2020",G284="AREA PRO 2020",G284="POL.DIL. ATLAVIR",G284="ASD A.S. ALTER 82",G284="ALTER 82 PIOSSASCO ROSSO",G284="ALTER 82 PIOSSASCO BIANCO",G284="BASKET 86 ORBASSANO",G284="ALTER 82 PIOSSASCO",G284="ALTER 82",G284="AREA PRO 2020 BLU",G284="AREA PRO 2020 BIANCO"),IF(_xlfn.NUMBERVALUE(LEFT(J284,FIND("-",J284)-1))&gt;_xlfn.NUMBERVALUE(RIGHT(J284,LEN(J284)-FIND("-",J284))),"OK","KO"),IF(_xlfn.NUMBERVALUE(LEFT(J284,FIND("-",J284)-1))&lt;_xlfn.NUMBERVALUE(RIGHT(J284,LEN(J284)-FIND("-",J284))),"OK","KO")))</f>
        <v>DA GIOCARE</v>
      </c>
    </row>
    <row r="285" spans="1:11" x14ac:dyDescent="0.25">
      <c r="A285" s="1" t="s">
        <v>25</v>
      </c>
      <c r="B285" s="6">
        <v>45697</v>
      </c>
      <c r="C285" s="26" t="str">
        <f>VLOOKUP(WEEKDAY(B285,1),$L$1:$M$7,2,0)</f>
        <v>Domenica</v>
      </c>
      <c r="D285" s="8" t="s">
        <v>151</v>
      </c>
      <c r="E285" s="26" t="s">
        <v>157</v>
      </c>
      <c r="F285" s="26">
        <v>905</v>
      </c>
      <c r="G285" s="28" t="s">
        <v>163</v>
      </c>
      <c r="H285" s="53" t="s">
        <v>158</v>
      </c>
      <c r="I285" s="28" t="s">
        <v>143</v>
      </c>
      <c r="J285" s="55"/>
      <c r="K285" s="1" t="str">
        <f>IF(J285="","DA GIOCARE",IF(OR(G285="A.DIL. O.A.S.I. LAURA VICUNA",G285="TEKNOSERVICE AREA PRO 2020",G285="AREA PRO 2020",G285="POL.DIL. ATLAVIR",G285="ASD A.S. ALTER 82",G285="ALTER 82 PIOSSASCO ROSSO",G285="ALTER 82 PIOSSASCO BIANCO",G285="BASKET 86 ORBASSANO",G285="ALTER 82 PIOSSASCO",G285="ALTER 82",G285="AREA PRO 2020 BLU",G285="AREA PRO 2020 BIANCO"),IF(_xlfn.NUMBERVALUE(LEFT(J285,FIND("-",J285)-1))&gt;_xlfn.NUMBERVALUE(RIGHT(J285,LEN(J285)-FIND("-",J285))),"OK","KO"),IF(_xlfn.NUMBERVALUE(LEFT(J285,FIND("-",J285)-1))&lt;_xlfn.NUMBERVALUE(RIGHT(J285,LEN(J285)-FIND("-",J285))),"OK","KO")))</f>
        <v>DA GIOCARE</v>
      </c>
    </row>
    <row r="286" spans="1:11" x14ac:dyDescent="0.25">
      <c r="A286" s="1" t="s">
        <v>25</v>
      </c>
      <c r="B286" s="7">
        <v>45698</v>
      </c>
      <c r="C286" s="22" t="str">
        <f>VLOOKUP(WEEKDAY(B286,1),$L$1:$M$7,2,0)</f>
        <v>Lunedì</v>
      </c>
      <c r="D286" s="41" t="s">
        <v>151</v>
      </c>
      <c r="E286" s="22" t="s">
        <v>250</v>
      </c>
      <c r="F286" s="22">
        <v>10794</v>
      </c>
      <c r="G286" s="24" t="s">
        <v>31</v>
      </c>
      <c r="H286" s="54" t="s">
        <v>251</v>
      </c>
      <c r="I286" s="24" t="s">
        <v>12</v>
      </c>
      <c r="J286" s="56"/>
      <c r="K286" s="1" t="str">
        <f>IF(J286="","DA GIOCARE",IF(OR(G286="A.DIL. O.A.S.I. LAURA VICUNA",G286="TEKNOSERVICE AREA PRO 2020",G286="AREA PRO 2020",G286="POL.DIL. ATLAVIR",G286="ASD A.S. ALTER 82",G286="ALTER 82 PIOSSASCO ROSSO",G286="ALTER 82 PIOSSASCO BIANCO",G286="BASKET 86 ORBASSANO",G286="ALTER 82 PIOSSASCO",G286="ALTER 82",G286="AREA PRO 2020 BLU",G286="AREA PRO 2020 BIANCO"),IF(_xlfn.NUMBERVALUE(LEFT(J286,FIND("-",J286)-1))&gt;_xlfn.NUMBERVALUE(RIGHT(J286,LEN(J286)-FIND("-",J286))),"OK","KO"),IF(_xlfn.NUMBERVALUE(LEFT(J286,FIND("-",J286)-1))&lt;_xlfn.NUMBERVALUE(RIGHT(J286,LEN(J286)-FIND("-",J286))),"OK","KO")))</f>
        <v>DA GIOCARE</v>
      </c>
    </row>
    <row r="287" spans="1:11" x14ac:dyDescent="0.25">
      <c r="A287" s="1" t="s">
        <v>25</v>
      </c>
      <c r="B287" s="6">
        <v>45699</v>
      </c>
      <c r="C287" s="26" t="str">
        <f>VLOOKUP(WEEKDAY(B287,1),$L$1:$M$7,2,0)</f>
        <v>Martedì</v>
      </c>
      <c r="D287" s="8" t="s">
        <v>334</v>
      </c>
      <c r="E287" s="26" t="s">
        <v>468</v>
      </c>
      <c r="F287" s="26">
        <v>8066</v>
      </c>
      <c r="G287" s="28" t="s">
        <v>461</v>
      </c>
      <c r="H287" s="53" t="s">
        <v>457</v>
      </c>
      <c r="I287" s="28" t="s">
        <v>465</v>
      </c>
      <c r="J287" s="55"/>
      <c r="K287" s="1" t="str">
        <f>IF(J287="","DA GIOCARE",IF(OR(G287="A.DIL. O.A.S.I. LAURA VICUNA",G287="TEKNOSERVICE AREA PRO 2020",G287="AREA PRO 2020",G287="POL.DIL. ATLAVIR",G287="ASD A.S. ALTER 82",G287="ALTER 82 PIOSSASCO ROSSO",G287="ALTER 82 PIOSSASCO BIANCO",G287="BASKET 86 ORBASSANO",G287="ALTER 82 PIOSSASCO",G287="ALTER 82",G287="AREA PRO 2020 BLU",G287="AREA PRO 2020 BIANCO"),IF(_xlfn.NUMBERVALUE(LEFT(J287,FIND("-",J287)-1))&gt;_xlfn.NUMBERVALUE(RIGHT(J287,LEN(J287)-FIND("-",J287))),"OK","KO"),IF(_xlfn.NUMBERVALUE(LEFT(J287,FIND("-",J287)-1))&lt;_xlfn.NUMBERVALUE(RIGHT(J287,LEN(J287)-FIND("-",J287))),"OK","KO")))</f>
        <v>DA GIOCARE</v>
      </c>
    </row>
    <row r="288" spans="1:11" x14ac:dyDescent="0.25">
      <c r="A288" s="1" t="s">
        <v>25</v>
      </c>
      <c r="B288" s="108">
        <v>45701</v>
      </c>
      <c r="C288" s="109" t="str">
        <f>VLOOKUP(WEEKDAY(B288,1),$L$1:$M$7,2,0)</f>
        <v>Giovedì</v>
      </c>
      <c r="D288" s="110" t="s">
        <v>334</v>
      </c>
      <c r="E288" s="107" t="s">
        <v>488</v>
      </c>
      <c r="F288" s="109">
        <v>9128</v>
      </c>
      <c r="G288" s="111" t="s">
        <v>158</v>
      </c>
      <c r="H288" s="111" t="s">
        <v>261</v>
      </c>
      <c r="I288" s="111" t="s">
        <v>519</v>
      </c>
      <c r="J288" s="112"/>
      <c r="K288" s="1" t="str">
        <f>IF(J288="","DA GIOCARE",IF(OR(G288="A.DIL. O.A.S.I. LAURA VICUNA",G288="TEKNOSERVICE AREA PRO 2020",G288="AREA PRO 2020",G288="POL.DIL. ATLAVIR",G288="ASD A.S. ALTER 82",G288="ALTER 82 PIOSSASCO ROSSO",G288="ALTER 82 PIOSSASCO BIANCO",G288="BASKET 86 ORBASSANO",G288="ALTER 82 PIOSSASCO",G288="ALTER 82",G288="AREA PRO 2020 BLU",G288="AREA PRO 2020 BIANCO"),IF(_xlfn.NUMBERVALUE(LEFT(J288,FIND("-",J288)-1))&gt;_xlfn.NUMBERVALUE(RIGHT(J288,LEN(J288)-FIND("-",J288))),"OK","KO"),IF(_xlfn.NUMBERVALUE(LEFT(J288,FIND("-",J288)-1))&lt;_xlfn.NUMBERVALUE(RIGHT(J288,LEN(J288)-FIND("-",J288))),"OK","KO")))</f>
        <v>DA GIOCARE</v>
      </c>
    </row>
    <row r="289" spans="1:11" x14ac:dyDescent="0.25">
      <c r="A289" s="1" t="s">
        <v>25</v>
      </c>
      <c r="B289" s="7">
        <v>45701</v>
      </c>
      <c r="C289" s="40" t="str">
        <f>VLOOKUP(WEEKDAY(B289,1),$L$1:$M$7,2,0)</f>
        <v>Giovedì</v>
      </c>
      <c r="D289" s="41" t="s">
        <v>19</v>
      </c>
      <c r="E289" s="22" t="s">
        <v>157</v>
      </c>
      <c r="F289" s="40">
        <v>912</v>
      </c>
      <c r="G289" s="42" t="s">
        <v>158</v>
      </c>
      <c r="H289" s="42" t="s">
        <v>164</v>
      </c>
      <c r="I289" s="42" t="s">
        <v>12</v>
      </c>
      <c r="J289" s="56"/>
      <c r="K289" s="1" t="str">
        <f>IF(J289="","DA GIOCARE",IF(OR(G289="A.DIL. O.A.S.I. LAURA VICUNA",G289="TEKNOSERVICE AREA PRO 2020",G289="AREA PRO 2020",G289="POL.DIL. ATLAVIR",G289="ASD A.S. ALTER 82",G289="ALTER 82 PIOSSASCO ROSSO",G289="ALTER 82 PIOSSASCO BIANCO",G289="BASKET 86 ORBASSANO",G289="ALTER 82 PIOSSASCO",G289="ALTER 82",G289="AREA PRO 2020 BLU",G289="AREA PRO 2020 BIANCO"),IF(_xlfn.NUMBERVALUE(LEFT(J289,FIND("-",J289)-1))&gt;_xlfn.NUMBERVALUE(RIGHT(J289,LEN(J289)-FIND("-",J289))),"OK","KO"),IF(_xlfn.NUMBERVALUE(LEFT(J289,FIND("-",J289)-1))&lt;_xlfn.NUMBERVALUE(RIGHT(J289,LEN(J289)-FIND("-",J289))),"OK","KO")))</f>
        <v>DA GIOCARE</v>
      </c>
    </row>
    <row r="290" spans="1:11" x14ac:dyDescent="0.25">
      <c r="A290" s="43" t="s">
        <v>25</v>
      </c>
      <c r="B290" s="59">
        <v>45702</v>
      </c>
      <c r="C290" s="72" t="str">
        <f>VLOOKUP(WEEKDAY(B290,1),$L$1:$M$7,2,0)</f>
        <v>Venerdì</v>
      </c>
      <c r="D290" s="60" t="s">
        <v>20</v>
      </c>
      <c r="E290" s="26" t="s">
        <v>326</v>
      </c>
      <c r="F290" s="26">
        <v>3225</v>
      </c>
      <c r="G290" s="28" t="s">
        <v>325</v>
      </c>
      <c r="H290" s="53" t="s">
        <v>31</v>
      </c>
      <c r="I290" s="28" t="s">
        <v>328</v>
      </c>
      <c r="J290" s="55"/>
      <c r="K290" s="1" t="str">
        <f>IF(J290="","DA GIOCARE",IF(OR(G290="A.DIL. O.A.S.I. LAURA VICUNA",G290="TEKNOSERVICE AREA PRO 2020",G290="AREA PRO 2020",G290="POL.DIL. ATLAVIR",G290="ASD A.S. ALTER 82",G290="ALTER 82 PIOSSASCO ROSSO",G290="ALTER 82 PIOSSASCO BIANCO",G290="BASKET 86 ORBASSANO",G290="ALTER 82 PIOSSASCO",G290="ALTER 82",G290="AREA PRO 2020 BLU",G290="AREA PRO 2020 BIANCO"),IF(_xlfn.NUMBERVALUE(LEFT(J290,FIND("-",J290)-1))&gt;_xlfn.NUMBERVALUE(RIGHT(J290,LEN(J290)-FIND("-",J290))),"OK","KO"),IF(_xlfn.NUMBERVALUE(LEFT(J290,FIND("-",J290)-1))&lt;_xlfn.NUMBERVALUE(RIGHT(J290,LEN(J290)-FIND("-",J290))),"OK","KO")))</f>
        <v>DA GIOCARE</v>
      </c>
    </row>
    <row r="291" spans="1:11" x14ac:dyDescent="0.25">
      <c r="A291" s="1" t="s">
        <v>25</v>
      </c>
      <c r="B291" s="6">
        <v>45702</v>
      </c>
      <c r="C291" s="5" t="str">
        <f>VLOOKUP(WEEKDAY(B291,1),$L$1:$M$7,2,0)</f>
        <v>Venerdì</v>
      </c>
      <c r="D291" s="8" t="s">
        <v>151</v>
      </c>
      <c r="E291" s="26" t="s">
        <v>157</v>
      </c>
      <c r="F291" s="5">
        <v>927</v>
      </c>
      <c r="G291" s="4" t="s">
        <v>173</v>
      </c>
      <c r="H291" s="4" t="s">
        <v>158</v>
      </c>
      <c r="I291" s="4" t="s">
        <v>183</v>
      </c>
      <c r="J291" s="55"/>
      <c r="K291" s="1" t="str">
        <f>IF(J291="","DA GIOCARE",IF(OR(G291="A.DIL. O.A.S.I. LAURA VICUNA",G291="TEKNOSERVICE AREA PRO 2020",G291="AREA PRO 2020",G291="POL.DIL. ATLAVIR",G291="ASD A.S. ALTER 82",G291="ALTER 82 PIOSSASCO ROSSO",G291="ALTER 82 PIOSSASCO BIANCO",G291="BASKET 86 ORBASSANO",G291="ALTER 82 PIOSSASCO",G291="ALTER 82",G291="AREA PRO 2020 BLU",G291="AREA PRO 2020 BIANCO"),IF(_xlfn.NUMBERVALUE(LEFT(J291,FIND("-",J291)-1))&gt;_xlfn.NUMBERVALUE(RIGHT(J291,LEN(J291)-FIND("-",J291))),"OK","KO"),IF(_xlfn.NUMBERVALUE(LEFT(J291,FIND("-",J291)-1))&lt;_xlfn.NUMBERVALUE(RIGHT(J291,LEN(J291)-FIND("-",J291))),"OK","KO")))</f>
        <v>DA GIOCARE</v>
      </c>
    </row>
    <row r="292" spans="1:11" x14ac:dyDescent="0.25">
      <c r="A292" s="1" t="s">
        <v>25</v>
      </c>
      <c r="B292" s="6">
        <v>45703</v>
      </c>
      <c r="C292" s="26" t="str">
        <f>VLOOKUP(WEEKDAY(B292,1),$L$1:$M$7,2,0)</f>
        <v>Sabato</v>
      </c>
      <c r="D292" s="8" t="s">
        <v>394</v>
      </c>
      <c r="E292" s="26" t="s">
        <v>497</v>
      </c>
      <c r="F292" s="26">
        <v>9720</v>
      </c>
      <c r="G292" s="28" t="s">
        <v>66</v>
      </c>
      <c r="H292" s="53" t="s">
        <v>492</v>
      </c>
      <c r="I292" s="28" t="s">
        <v>501</v>
      </c>
      <c r="J292" s="55"/>
      <c r="K292" s="1" t="str">
        <f>IF(J292="","DA GIOCARE",IF(OR(G292="A.DIL. O.A.S.I. LAURA VICUNA",G292="TEKNOSERVICE AREA PRO 2020",G292="AREA PRO 2020",G292="POL.DIL. ATLAVIR",G292="ASD A.S. ALTER 82",G292="ALTER 82 PIOSSASCO ROSSO",G292="ALTER 82 PIOSSASCO BIANCO",G292="BASKET 86 ORBASSANO",G292="ALTER 82 PIOSSASCO",G292="ALTER 82",G292="AREA PRO 2020 BLU",G292="AREA PRO 2020 BIANCO"),IF(_xlfn.NUMBERVALUE(LEFT(J292,FIND("-",J292)-1))&gt;_xlfn.NUMBERVALUE(RIGHT(J292,LEN(J292)-FIND("-",J292))),"OK","KO"),IF(_xlfn.NUMBERVALUE(LEFT(J292,FIND("-",J292)-1))&lt;_xlfn.NUMBERVALUE(RIGHT(J292,LEN(J292)-FIND("-",J292))),"OK","KO")))</f>
        <v>DA GIOCARE</v>
      </c>
    </row>
    <row r="293" spans="1:11" x14ac:dyDescent="0.25">
      <c r="A293" s="1" t="s">
        <v>25</v>
      </c>
      <c r="B293" s="6">
        <v>45703</v>
      </c>
      <c r="C293" s="26" t="str">
        <f>VLOOKUP(WEEKDAY(B293,1),$L$1:$M$7,2,0)</f>
        <v>Sabato</v>
      </c>
      <c r="D293" s="8" t="s">
        <v>394</v>
      </c>
      <c r="E293" s="26" t="s">
        <v>487</v>
      </c>
      <c r="F293" s="26">
        <v>10233</v>
      </c>
      <c r="G293" s="28" t="s">
        <v>480</v>
      </c>
      <c r="H293" s="53" t="s">
        <v>481</v>
      </c>
      <c r="I293" s="28" t="s">
        <v>283</v>
      </c>
      <c r="J293" s="55"/>
      <c r="K293" s="1" t="str">
        <f>IF(J293="","DA GIOCARE",IF(OR(G293="A.DIL. O.A.S.I. LAURA VICUNA",G293="TEKNOSERVICE AREA PRO 2020",G293="AREA PRO 2020",G293="POL.DIL. ATLAVIR",G293="ASD A.S. ALTER 82",G293="ALTER 82 PIOSSASCO ROSSO",G293="ALTER 82 PIOSSASCO BIANCO",G293="BASKET 86 ORBASSANO",G293="ALTER 82 PIOSSASCO",G293="ALTER 82",G293="AREA PRO 2020 BLU",G293="AREA PRO 2020 BIANCO"),IF(_xlfn.NUMBERVALUE(LEFT(J293,FIND("-",J293)-1))&gt;_xlfn.NUMBERVALUE(RIGHT(J293,LEN(J293)-FIND("-",J293))),"OK","KO"),IF(_xlfn.NUMBERVALUE(LEFT(J293,FIND("-",J293)-1))&lt;_xlfn.NUMBERVALUE(RIGHT(J293,LEN(J293)-FIND("-",J293))),"OK","KO")))</f>
        <v>DA GIOCARE</v>
      </c>
    </row>
    <row r="294" spans="1:11" x14ac:dyDescent="0.25">
      <c r="A294" s="43" t="s">
        <v>25</v>
      </c>
      <c r="B294" s="97">
        <v>45703</v>
      </c>
      <c r="C294" s="98" t="str">
        <f>VLOOKUP(WEEKDAY(B294,1),$L$1:$M$7,2,0)</f>
        <v>Sabato</v>
      </c>
      <c r="D294" s="99" t="s">
        <v>521</v>
      </c>
      <c r="E294" s="100" t="s">
        <v>482</v>
      </c>
      <c r="F294" s="98">
        <v>11352</v>
      </c>
      <c r="G294" s="101" t="s">
        <v>481</v>
      </c>
      <c r="H294" s="101" t="s">
        <v>447</v>
      </c>
      <c r="I294" s="101" t="s">
        <v>520</v>
      </c>
      <c r="J294" s="104"/>
      <c r="K294" s="1" t="str">
        <f>IF(J294="","DA GIOCARE",IF(OR(G294="A.DIL. O.A.S.I. LAURA VICUNA",G294="TEKNOSERVICE AREA PRO 2020",G294="AREA PRO 2020",G294="POL.DIL. ATLAVIR",G294="ASD A.S. ALTER 82",G294="ALTER 82 PIOSSASCO ROSSO",G294="ALTER 82 PIOSSASCO BIANCO",G294="BASKET 86 ORBASSANO",G294="ALTER 82 PIOSSASCO",G294="ALTER 82",G294="AREA PRO 2020 BLU",G294="AREA PRO 2020 BIANCO"),IF(_xlfn.NUMBERVALUE(LEFT(J294,FIND("-",J294)-1))&gt;_xlfn.NUMBERVALUE(RIGHT(J294,LEN(J294)-FIND("-",J294))),"OK","KO"),IF(_xlfn.NUMBERVALUE(LEFT(J294,FIND("-",J294)-1))&lt;_xlfn.NUMBERVALUE(RIGHT(J294,LEN(J294)-FIND("-",J294))),"OK","KO")))</f>
        <v>DA GIOCARE</v>
      </c>
    </row>
    <row r="295" spans="1:11" x14ac:dyDescent="0.25">
      <c r="A295" s="1" t="s">
        <v>25</v>
      </c>
      <c r="B295" s="7">
        <v>45703</v>
      </c>
      <c r="C295" s="40" t="str">
        <f>VLOOKUP(WEEKDAY(B295,1),$L$1:$M$7,2,0)</f>
        <v>Sabato</v>
      </c>
      <c r="D295" s="41" t="s">
        <v>45</v>
      </c>
      <c r="E295" s="22" t="s">
        <v>488</v>
      </c>
      <c r="F295" s="40">
        <v>9131</v>
      </c>
      <c r="G295" s="42" t="s">
        <v>492</v>
      </c>
      <c r="H295" s="42" t="s">
        <v>493</v>
      </c>
      <c r="I295" s="42" t="s">
        <v>12</v>
      </c>
      <c r="J295" s="56"/>
      <c r="K295" s="1" t="str">
        <f>IF(J295="","DA GIOCARE",IF(OR(G295="A.DIL. O.A.S.I. LAURA VICUNA",G295="TEKNOSERVICE AREA PRO 2020",G295="AREA PRO 2020",G295="POL.DIL. ATLAVIR",G295="ASD A.S. ALTER 82",G295="ALTER 82 PIOSSASCO ROSSO",G295="ALTER 82 PIOSSASCO BIANCO",G295="BASKET 86 ORBASSANO",G295="ALTER 82 PIOSSASCO",G295="ALTER 82",G295="AREA PRO 2020 BLU",G295="AREA PRO 2020 BIANCO"),IF(_xlfn.NUMBERVALUE(LEFT(J295,FIND("-",J295)-1))&gt;_xlfn.NUMBERVALUE(RIGHT(J295,LEN(J295)-FIND("-",J295))),"OK","KO"),IF(_xlfn.NUMBERVALUE(LEFT(J295,FIND("-",J295)-1))&lt;_xlfn.NUMBERVALUE(RIGHT(J295,LEN(J295)-FIND("-",J295))),"OK","KO")))</f>
        <v>DA GIOCARE</v>
      </c>
    </row>
    <row r="296" spans="1:11" x14ac:dyDescent="0.25">
      <c r="A296" s="43" t="s">
        <v>25</v>
      </c>
      <c r="B296" s="7">
        <v>45703</v>
      </c>
      <c r="C296" s="40" t="str">
        <f>VLOOKUP(WEEKDAY(B296,1),$L$1:$M$7,2,0)</f>
        <v>Sabato</v>
      </c>
      <c r="D296" s="41" t="s">
        <v>262</v>
      </c>
      <c r="E296" s="22" t="s">
        <v>70</v>
      </c>
      <c r="F296" s="40">
        <v>11788</v>
      </c>
      <c r="G296" s="42" t="s">
        <v>31</v>
      </c>
      <c r="H296" s="42" t="s">
        <v>537</v>
      </c>
      <c r="I296" s="42" t="s">
        <v>12</v>
      </c>
      <c r="J296" s="56"/>
      <c r="K296" s="1" t="str">
        <f>IF(J296="","DA GIOCARE",IF(OR(G296="A.DIL. O.A.S.I. LAURA VICUNA",G296="TEKNOSERVICE AREA PRO 2020",G296="AREA PRO 2020",G296="POL.DIL. ATLAVIR",G296="ASD A.S. ALTER 82",G296="ALTER 82 PIOSSASCO ROSSO",G296="ALTER 82 PIOSSASCO BIANCO",G296="BASKET 86 ORBASSANO",G296="ALTER 82 PIOSSASCO",G296="ALTER 82",G296="AREA PRO 2020 BLU",G296="AREA PRO 2020 BIANCO"),IF(_xlfn.NUMBERVALUE(LEFT(J296,FIND("-",J296)-1))&gt;_xlfn.NUMBERVALUE(RIGHT(J296,LEN(J296)-FIND("-",J296))),"OK","KO"),IF(_xlfn.NUMBERVALUE(LEFT(J296,FIND("-",J296)-1))&lt;_xlfn.NUMBERVALUE(RIGHT(J296,LEN(J296)-FIND("-",J296))),"OK","KO")))</f>
        <v>DA GIOCARE</v>
      </c>
    </row>
    <row r="297" spans="1:11" x14ac:dyDescent="0.25">
      <c r="A297" s="1" t="s">
        <v>25</v>
      </c>
      <c r="B297" s="59">
        <v>45703</v>
      </c>
      <c r="C297" s="77" t="str">
        <f>VLOOKUP(WEEKDAY(B297,1),$L$1:$M$7,2,0)</f>
        <v>Sabato</v>
      </c>
      <c r="D297" s="60" t="s">
        <v>265</v>
      </c>
      <c r="E297" s="26" t="s">
        <v>339</v>
      </c>
      <c r="F297" s="5">
        <v>3807</v>
      </c>
      <c r="G297" s="4" t="s">
        <v>37</v>
      </c>
      <c r="H297" s="4" t="s">
        <v>31</v>
      </c>
      <c r="I297" s="4" t="s">
        <v>253</v>
      </c>
      <c r="J297" s="55"/>
      <c r="K297" s="1" t="str">
        <f>IF(J297="","DA GIOCARE",IF(OR(G297="A.DIL. O.A.S.I. LAURA VICUNA",G297="TEKNOSERVICE AREA PRO 2020",G297="AREA PRO 2020",G297="POL.DIL. ATLAVIR",G297="ASD A.S. ALTER 82",G297="ALTER 82 PIOSSASCO ROSSO",G297="ALTER 82 PIOSSASCO BIANCO",G297="BASKET 86 ORBASSANO",G297="ALTER 82 PIOSSASCO",G297="ALTER 82",G297="AREA PRO 2020 BLU",G297="AREA PRO 2020 BIANCO"),IF(_xlfn.NUMBERVALUE(LEFT(J297,FIND("-",J297)-1))&gt;_xlfn.NUMBERVALUE(RIGHT(J297,LEN(J297)-FIND("-",J297))),"OK","KO"),IF(_xlfn.NUMBERVALUE(LEFT(J297,FIND("-",J297)-1))&lt;_xlfn.NUMBERVALUE(RIGHT(J297,LEN(J297)-FIND("-",J297))),"OK","KO")))</f>
        <v>DA GIOCARE</v>
      </c>
    </row>
    <row r="298" spans="1:11" x14ac:dyDescent="0.25">
      <c r="A298" s="1" t="s">
        <v>25</v>
      </c>
      <c r="B298" s="6">
        <v>45703</v>
      </c>
      <c r="C298" s="5" t="str">
        <f>VLOOKUP(WEEKDAY(B298,1),$L$1:$M$7,2,0)</f>
        <v>Sabato</v>
      </c>
      <c r="D298" s="8" t="s">
        <v>140</v>
      </c>
      <c r="E298" s="26" t="s">
        <v>395</v>
      </c>
      <c r="F298" s="5">
        <v>7239</v>
      </c>
      <c r="G298" s="4" t="s">
        <v>320</v>
      </c>
      <c r="H298" s="4" t="s">
        <v>31</v>
      </c>
      <c r="I298" s="4" t="s">
        <v>266</v>
      </c>
      <c r="J298" s="55"/>
      <c r="K298" s="1" t="str">
        <f>IF(J298="","DA GIOCARE",IF(OR(G298="A.DIL. O.A.S.I. LAURA VICUNA",G298="TEKNOSERVICE AREA PRO 2020",G298="AREA PRO 2020",G298="POL.DIL. ATLAVIR",G298="ASD A.S. ALTER 82",G298="ALTER 82 PIOSSASCO ROSSO",G298="ALTER 82 PIOSSASCO BIANCO",G298="BASKET 86 ORBASSANO",G298="ALTER 82 PIOSSASCO",G298="ALTER 82",G298="AREA PRO 2020 BLU",G298="AREA PRO 2020 BIANCO"),IF(_xlfn.NUMBERVALUE(LEFT(J298,FIND("-",J298)-1))&gt;_xlfn.NUMBERVALUE(RIGHT(J298,LEN(J298)-FIND("-",J298))),"OK","KO"),IF(_xlfn.NUMBERVALUE(LEFT(J298,FIND("-",J298)-1))&lt;_xlfn.NUMBERVALUE(RIGHT(J298,LEN(J298)-FIND("-",J298))),"OK","KO")))</f>
        <v>DA GIOCARE</v>
      </c>
    </row>
    <row r="299" spans="1:11" x14ac:dyDescent="0.25">
      <c r="A299" s="1" t="s">
        <v>25</v>
      </c>
      <c r="B299" s="6">
        <v>45703</v>
      </c>
      <c r="C299" s="26" t="str">
        <f>VLOOKUP(WEEKDAY(B299,1),$L$1:$M$7,2,0)</f>
        <v>Sabato</v>
      </c>
      <c r="D299" s="8" t="s">
        <v>145</v>
      </c>
      <c r="E299" s="26" t="s">
        <v>378</v>
      </c>
      <c r="F299" s="26">
        <v>5473</v>
      </c>
      <c r="G299" s="28" t="s">
        <v>366</v>
      </c>
      <c r="H299" s="53" t="s">
        <v>158</v>
      </c>
      <c r="I299" s="28" t="s">
        <v>341</v>
      </c>
      <c r="J299" s="55"/>
      <c r="K299" s="1" t="str">
        <f>IF(J299="","DA GIOCARE",IF(OR(G299="A.DIL. O.A.S.I. LAURA VICUNA",G299="TEKNOSERVICE AREA PRO 2020",G299="AREA PRO 2020",G299="POL.DIL. ATLAVIR",G299="ASD A.S. ALTER 82",G299="ALTER 82 PIOSSASCO ROSSO",G299="ALTER 82 PIOSSASCO BIANCO",G299="BASKET 86 ORBASSANO",G299="ALTER 82 PIOSSASCO",G299="ALTER 82",G299="AREA PRO 2020 BLU",G299="AREA PRO 2020 BIANCO"),IF(_xlfn.NUMBERVALUE(LEFT(J299,FIND("-",J299)-1))&gt;_xlfn.NUMBERVALUE(RIGHT(J299,LEN(J299)-FIND("-",J299))),"OK","KO"),IF(_xlfn.NUMBERVALUE(LEFT(J299,FIND("-",J299)-1))&lt;_xlfn.NUMBERVALUE(RIGHT(J299,LEN(J299)-FIND("-",J299))),"OK","KO")))</f>
        <v>DA GIOCARE</v>
      </c>
    </row>
    <row r="300" spans="1:11" x14ac:dyDescent="0.25">
      <c r="A300" s="43" t="s">
        <v>25</v>
      </c>
      <c r="B300" s="97">
        <v>45703</v>
      </c>
      <c r="C300" s="98" t="str">
        <f>VLOOKUP(WEEKDAY(B300,1),$L$1:$M$7,2,0)</f>
        <v>Sabato</v>
      </c>
      <c r="D300" s="99" t="s">
        <v>145</v>
      </c>
      <c r="E300" s="100" t="s">
        <v>475</v>
      </c>
      <c r="F300" s="98">
        <v>8112</v>
      </c>
      <c r="G300" s="101" t="s">
        <v>469</v>
      </c>
      <c r="H300" s="101" t="s">
        <v>472</v>
      </c>
      <c r="I300" s="101" t="s">
        <v>520</v>
      </c>
      <c r="J300" s="104"/>
      <c r="K300" s="1" t="str">
        <f>IF(J300="","DA GIOCARE",IF(OR(G300="A.DIL. O.A.S.I. LAURA VICUNA",G300="TEKNOSERVICE AREA PRO 2020",G300="AREA PRO 2020",G300="POL.DIL. ATLAVIR",G300="ASD A.S. ALTER 82",G300="ALTER 82 PIOSSASCO ROSSO",G300="ALTER 82 PIOSSASCO BIANCO",G300="BASKET 86 ORBASSANO",G300="ALTER 82 PIOSSASCO",G300="ALTER 82",G300="AREA PRO 2020 BLU",G300="AREA PRO 2020 BIANCO"),IF(_xlfn.NUMBERVALUE(LEFT(J300,FIND("-",J300)-1))&gt;_xlfn.NUMBERVALUE(RIGHT(J300,LEN(J300)-FIND("-",J300))),"OK","KO"),IF(_xlfn.NUMBERVALUE(LEFT(J300,FIND("-",J300)-1))&lt;_xlfn.NUMBERVALUE(RIGHT(J300,LEN(J300)-FIND("-",J300))),"OK","KO")))</f>
        <v>DA GIOCARE</v>
      </c>
    </row>
    <row r="301" spans="1:11" x14ac:dyDescent="0.25">
      <c r="A301" s="1" t="s">
        <v>25</v>
      </c>
      <c r="B301" s="7">
        <v>45704</v>
      </c>
      <c r="C301" s="22" t="str">
        <f>VLOOKUP(WEEKDAY(B301,1),$L$1:$M$7,2,0)</f>
        <v>Domenica</v>
      </c>
      <c r="D301" s="41" t="s">
        <v>394</v>
      </c>
      <c r="E301" s="22" t="s">
        <v>450</v>
      </c>
      <c r="F301" s="22">
        <v>7780</v>
      </c>
      <c r="G301" s="24" t="s">
        <v>448</v>
      </c>
      <c r="H301" s="54" t="s">
        <v>153</v>
      </c>
      <c r="I301" s="24" t="s">
        <v>12</v>
      </c>
      <c r="J301" s="56"/>
      <c r="K301" s="1" t="str">
        <f>IF(J301="","DA GIOCARE",IF(OR(G301="A.DIL. O.A.S.I. LAURA VICUNA",G301="TEKNOSERVICE AREA PRO 2020",G301="AREA PRO 2020",G301="POL.DIL. ATLAVIR",G301="ASD A.S. ALTER 82",G301="ALTER 82 PIOSSASCO ROSSO",G301="ALTER 82 PIOSSASCO BIANCO",G301="BASKET 86 ORBASSANO",G301="ALTER 82 PIOSSASCO",G301="ALTER 82",G301="AREA PRO 2020 BLU",G301="AREA PRO 2020 BIANCO"),IF(_xlfn.NUMBERVALUE(LEFT(J301,FIND("-",J301)-1))&gt;_xlfn.NUMBERVALUE(RIGHT(J301,LEN(J301)-FIND("-",J301))),"OK","KO"),IF(_xlfn.NUMBERVALUE(LEFT(J301,FIND("-",J301)-1))&lt;_xlfn.NUMBERVALUE(RIGHT(J301,LEN(J301)-FIND("-",J301))),"OK","KO")))</f>
        <v>DA GIOCARE</v>
      </c>
    </row>
    <row r="302" spans="1:11" x14ac:dyDescent="0.25">
      <c r="A302" s="1" t="s">
        <v>25</v>
      </c>
      <c r="B302" s="7">
        <v>45704</v>
      </c>
      <c r="C302" s="40" t="str">
        <f>VLOOKUP(WEEKDAY(B302,1),$L$1:$M$7,2,0)</f>
        <v>Domenica</v>
      </c>
      <c r="D302" s="41" t="s">
        <v>45</v>
      </c>
      <c r="E302" s="22" t="s">
        <v>379</v>
      </c>
      <c r="F302" s="40">
        <v>6427</v>
      </c>
      <c r="G302" s="42" t="s">
        <v>31</v>
      </c>
      <c r="H302" s="42" t="s">
        <v>385</v>
      </c>
      <c r="I302" s="42" t="s">
        <v>12</v>
      </c>
      <c r="J302" s="56"/>
      <c r="K302" s="1" t="str">
        <f>IF(J302="","DA GIOCARE",IF(OR(G302="A.DIL. O.A.S.I. LAURA VICUNA",G302="TEKNOSERVICE AREA PRO 2020",G302="AREA PRO 2020",G302="POL.DIL. ATLAVIR",G302="ASD A.S. ALTER 82",G302="ALTER 82 PIOSSASCO ROSSO",G302="ALTER 82 PIOSSASCO BIANCO",G302="BASKET 86 ORBASSANO",G302="ALTER 82 PIOSSASCO",G302="ALTER 82",G302="AREA PRO 2020 BLU",G302="AREA PRO 2020 BIANCO"),IF(_xlfn.NUMBERVALUE(LEFT(J302,FIND("-",J302)-1))&gt;_xlfn.NUMBERVALUE(RIGHT(J302,LEN(J302)-FIND("-",J302))),"OK","KO"),IF(_xlfn.NUMBERVALUE(LEFT(J302,FIND("-",J302)-1))&lt;_xlfn.NUMBERVALUE(RIGHT(J302,LEN(J302)-FIND("-",J302))),"OK","KO")))</f>
        <v>DA GIOCARE</v>
      </c>
    </row>
    <row r="303" spans="1:11" x14ac:dyDescent="0.25">
      <c r="A303" s="43" t="s">
        <v>25</v>
      </c>
      <c r="B303" s="7">
        <v>45704</v>
      </c>
      <c r="C303" s="40" t="str">
        <f>VLOOKUP(WEEKDAY(B303,1),$L$1:$M$7,2,0)</f>
        <v>Domenica</v>
      </c>
      <c r="D303" s="41" t="s">
        <v>265</v>
      </c>
      <c r="E303" s="22" t="s">
        <v>468</v>
      </c>
      <c r="F303" s="40">
        <v>8068</v>
      </c>
      <c r="G303" s="42" t="s">
        <v>457</v>
      </c>
      <c r="H303" s="42" t="s">
        <v>459</v>
      </c>
      <c r="I303" s="42" t="s">
        <v>12</v>
      </c>
      <c r="J303" s="56"/>
      <c r="K303" s="1" t="str">
        <f>IF(J303="","DA GIOCARE",IF(OR(G303="A.DIL. O.A.S.I. LAURA VICUNA",G303="TEKNOSERVICE AREA PRO 2020",G303="AREA PRO 2020",G303="POL.DIL. ATLAVIR",G303="ASD A.S. ALTER 82",G303="ALTER 82 PIOSSASCO ROSSO",G303="ALTER 82 PIOSSASCO BIANCO",G303="BASKET 86 ORBASSANO",G303="ALTER 82 PIOSSASCO",G303="ALTER 82",G303="AREA PRO 2020 BLU",G303="AREA PRO 2020 BIANCO"),IF(_xlfn.NUMBERVALUE(LEFT(J303,FIND("-",J303)-1))&gt;_xlfn.NUMBERVALUE(RIGHT(J303,LEN(J303)-FIND("-",J303))),"OK","KO"),IF(_xlfn.NUMBERVALUE(LEFT(J303,FIND("-",J303)-1))&lt;_xlfn.NUMBERVALUE(RIGHT(J303,LEN(J303)-FIND("-",J303))),"OK","KO")))</f>
        <v>DA GIOCARE</v>
      </c>
    </row>
    <row r="304" spans="1:11" x14ac:dyDescent="0.25">
      <c r="A304" s="1" t="s">
        <v>25</v>
      </c>
      <c r="B304" s="36">
        <v>45704</v>
      </c>
      <c r="C304" s="30" t="str">
        <f>VLOOKUP(WEEKDAY(B304,1),$L$1:$M$7,2,0)</f>
        <v>Domenica</v>
      </c>
      <c r="D304" s="39" t="s">
        <v>18</v>
      </c>
      <c r="E304" s="30" t="s">
        <v>55</v>
      </c>
      <c r="F304" s="30">
        <v>254</v>
      </c>
      <c r="G304" s="31" t="s">
        <v>31</v>
      </c>
      <c r="H304" s="57" t="s">
        <v>150</v>
      </c>
      <c r="I304" s="31" t="s">
        <v>85</v>
      </c>
      <c r="J304" s="58"/>
      <c r="K304" s="1" t="str">
        <f>IF(J304="","DA GIOCARE",IF(OR(G304="A.DIL. O.A.S.I. LAURA VICUNA",G304="TEKNOSERVICE AREA PRO 2020",G304="AREA PRO 2020",G304="POL.DIL. ATLAVIR",G304="ASD A.S. ALTER 82",G304="ALTER 82 PIOSSASCO ROSSO",G304="ALTER 82 PIOSSASCO BIANCO",G304="BASKET 86 ORBASSANO",G304="ALTER 82 PIOSSASCO",G304="ALTER 82",G304="AREA PRO 2020 BLU",G304="AREA PRO 2020 BIANCO"),IF(_xlfn.NUMBERVALUE(LEFT(J304,FIND("-",J304)-1))&gt;_xlfn.NUMBERVALUE(RIGHT(J304,LEN(J304)-FIND("-",J304))),"OK","KO"),IF(_xlfn.NUMBERVALUE(LEFT(J304,FIND("-",J304)-1))&lt;_xlfn.NUMBERVALUE(RIGHT(J304,LEN(J304)-FIND("-",J304))),"OK","KO")))</f>
        <v>DA GIOCARE</v>
      </c>
    </row>
    <row r="305" spans="1:11" x14ac:dyDescent="0.25">
      <c r="A305" s="1" t="s">
        <v>25</v>
      </c>
      <c r="B305" s="48">
        <v>45704</v>
      </c>
      <c r="C305" s="49" t="str">
        <f>VLOOKUP(WEEKDAY(B305,1),$L$1:$M$7,2,0)</f>
        <v>Domenica</v>
      </c>
      <c r="D305" s="50" t="s">
        <v>151</v>
      </c>
      <c r="E305" s="44" t="s">
        <v>422</v>
      </c>
      <c r="F305" s="51">
        <v>7463</v>
      </c>
      <c r="G305" s="52" t="s">
        <v>423</v>
      </c>
      <c r="H305" s="52" t="s">
        <v>350</v>
      </c>
      <c r="I305" s="52" t="s">
        <v>154</v>
      </c>
      <c r="J305" s="66"/>
      <c r="K305" s="1" t="str">
        <f>IF(J305="","DA GIOCARE",IF(OR(G305="A.DIL. O.A.S.I. LAURA VICUNA",G305="TEKNOSERVICE AREA PRO 2020",G305="AREA PRO 2020",G305="POL.DIL. ATLAVIR",G305="ASD A.S. ALTER 82",G305="ALTER 82 PIOSSASCO ROSSO",G305="ALTER 82 PIOSSASCO BIANCO",G305="BASKET 86 ORBASSANO",G305="ALTER 82 PIOSSASCO",G305="ALTER 82",G305="AREA PRO 2020 BLU",G305="AREA PRO 2020 BIANCO"),IF(_xlfn.NUMBERVALUE(LEFT(J305,FIND("-",J305)-1))&gt;_xlfn.NUMBERVALUE(RIGHT(J305,LEN(J305)-FIND("-",J305))),"OK","KO"),IF(_xlfn.NUMBERVALUE(LEFT(J305,FIND("-",J305)-1))&lt;_xlfn.NUMBERVALUE(RIGHT(J305,LEN(J305)-FIND("-",J305))),"OK","KO")))</f>
        <v>DA GIOCARE</v>
      </c>
    </row>
    <row r="306" spans="1:11" x14ac:dyDescent="0.25">
      <c r="A306" s="1" t="s">
        <v>25</v>
      </c>
      <c r="B306" s="7">
        <v>45705</v>
      </c>
      <c r="C306" s="22" t="str">
        <f>VLOOKUP(WEEKDAY(B306,1),$L$1:$M$7,2,0)</f>
        <v>Lunedì</v>
      </c>
      <c r="D306" s="41" t="s">
        <v>151</v>
      </c>
      <c r="E306" s="22" t="s">
        <v>377</v>
      </c>
      <c r="F306" s="22">
        <v>5289</v>
      </c>
      <c r="G306" s="24" t="s">
        <v>31</v>
      </c>
      <c r="H306" s="54" t="s">
        <v>354</v>
      </c>
      <c r="I306" s="24" t="s">
        <v>12</v>
      </c>
      <c r="J306" s="56"/>
      <c r="K306" s="1" t="str">
        <f>IF(J306="","DA GIOCARE",IF(OR(G306="A.DIL. O.A.S.I. LAURA VICUNA",G306="TEKNOSERVICE AREA PRO 2020",G306="AREA PRO 2020",G306="POL.DIL. ATLAVIR",G306="ASD A.S. ALTER 82",G306="ALTER 82 PIOSSASCO ROSSO",G306="ALTER 82 PIOSSASCO BIANCO",G306="BASKET 86 ORBASSANO",G306="ALTER 82 PIOSSASCO",G306="ALTER 82",G306="AREA PRO 2020 BLU",G306="AREA PRO 2020 BIANCO"),IF(_xlfn.NUMBERVALUE(LEFT(J306,FIND("-",J306)-1))&gt;_xlfn.NUMBERVALUE(RIGHT(J306,LEN(J306)-FIND("-",J306))),"OK","KO"),IF(_xlfn.NUMBERVALUE(LEFT(J306,FIND("-",J306)-1))&lt;_xlfn.NUMBERVALUE(RIGHT(J306,LEN(J306)-FIND("-",J306))),"OK","KO")))</f>
        <v>DA GIOCARE</v>
      </c>
    </row>
    <row r="307" spans="1:11" x14ac:dyDescent="0.25">
      <c r="A307" s="1" t="s">
        <v>25</v>
      </c>
      <c r="B307" s="21">
        <v>45706</v>
      </c>
      <c r="C307" s="22" t="str">
        <f>VLOOKUP(WEEKDAY(B307,1),$L$1:$M$7,2,0)</f>
        <v>Martedì</v>
      </c>
      <c r="D307" s="23" t="s">
        <v>951</v>
      </c>
      <c r="E307" s="22" t="s">
        <v>250</v>
      </c>
      <c r="F307" s="22">
        <v>10795</v>
      </c>
      <c r="G307" s="24" t="s">
        <v>31</v>
      </c>
      <c r="H307" s="24" t="s">
        <v>254</v>
      </c>
      <c r="I307" s="24" t="s">
        <v>12</v>
      </c>
      <c r="J307" s="23"/>
      <c r="K307" s="1" t="str">
        <f>IF(J307="","DA GIOCARE",IF(OR(G307="A.DIL. O.A.S.I. LAURA VICUNA",G307="TEKNOSERVICE AREA PRO 2020",G307="AREA PRO 2020",G307="POL.DIL. ATLAVIR",G307="ASD A.S. ALTER 82",G307="ALTER 82 PIOSSASCO ROSSO",G307="ALTER 82 PIOSSASCO BIANCO",G307="BASKET 86 ORBASSANO",G307="ALTER 82 PIOSSASCO",G307="ALTER 82",G307="AREA PRO 2020 BLU",G307="AREA PRO 2020 BIANCO"),IF(_xlfn.NUMBERVALUE(LEFT(J307,FIND("-",J307)-1))&gt;_xlfn.NUMBERVALUE(RIGHT(J307,LEN(J307)-FIND("-",J307))),"OK","KO"),IF(_xlfn.NUMBERVALUE(LEFT(J307,FIND("-",J307)-1))&lt;_xlfn.NUMBERVALUE(RIGHT(J307,LEN(J307)-FIND("-",J307))),"OK","KO")))</f>
        <v>DA GIOCARE</v>
      </c>
    </row>
    <row r="308" spans="1:11" x14ac:dyDescent="0.25">
      <c r="A308" s="1" t="s">
        <v>25</v>
      </c>
      <c r="B308" s="6">
        <v>45707</v>
      </c>
      <c r="C308" s="5" t="str">
        <f>VLOOKUP(WEEKDAY(B308,1),$L$1:$M$7,2,0)</f>
        <v>Mercoledì</v>
      </c>
      <c r="D308" s="8" t="s">
        <v>334</v>
      </c>
      <c r="E308" s="26" t="s">
        <v>488</v>
      </c>
      <c r="F308" s="5">
        <v>9130</v>
      </c>
      <c r="G308" s="4" t="s">
        <v>491</v>
      </c>
      <c r="H308" s="4" t="s">
        <v>158</v>
      </c>
      <c r="I308" s="4" t="s">
        <v>494</v>
      </c>
      <c r="J308" s="55"/>
      <c r="K308" s="1" t="str">
        <f>IF(J308="","DA GIOCARE",IF(OR(G308="A.DIL. O.A.S.I. LAURA VICUNA",G308="TEKNOSERVICE AREA PRO 2020",G308="AREA PRO 2020",G308="POL.DIL. ATLAVIR",G308="ASD A.S. ALTER 82",G308="ALTER 82 PIOSSASCO ROSSO",G308="ALTER 82 PIOSSASCO BIANCO",G308="BASKET 86 ORBASSANO",G308="ALTER 82 PIOSSASCO",G308="ALTER 82",G308="AREA PRO 2020 BLU",G308="AREA PRO 2020 BIANCO"),IF(_xlfn.NUMBERVALUE(LEFT(J308,FIND("-",J308)-1))&gt;_xlfn.NUMBERVALUE(RIGHT(J308,LEN(J308)-FIND("-",J308))),"OK","KO"),IF(_xlfn.NUMBERVALUE(LEFT(J308,FIND("-",J308)-1))&lt;_xlfn.NUMBERVALUE(RIGHT(J308,LEN(J308)-FIND("-",J308))),"OK","KO")))</f>
        <v>DA GIOCARE</v>
      </c>
    </row>
    <row r="309" spans="1:11" x14ac:dyDescent="0.25">
      <c r="A309" s="43" t="s">
        <v>25</v>
      </c>
      <c r="B309" s="63">
        <v>45708</v>
      </c>
      <c r="C309" s="51" t="str">
        <f>VLOOKUP(WEEKDAY(B309,1),$L$1:$M$7,2,0)</f>
        <v>Giovedì</v>
      </c>
      <c r="D309" s="64" t="s">
        <v>334</v>
      </c>
      <c r="E309" s="44" t="s">
        <v>67</v>
      </c>
      <c r="F309" s="51">
        <v>11820</v>
      </c>
      <c r="G309" s="52" t="s">
        <v>31</v>
      </c>
      <c r="H309" s="52" t="s">
        <v>280</v>
      </c>
      <c r="I309" s="47" t="s">
        <v>154</v>
      </c>
      <c r="J309" s="66"/>
      <c r="K309" s="1" t="str">
        <f>IF(J309="","DA GIOCARE",IF(OR(G309="A.DIL. O.A.S.I. LAURA VICUNA",G309="TEKNOSERVICE AREA PRO 2020",G309="AREA PRO 2020",G309="POL.DIL. ATLAVIR",G309="ASD A.S. ALTER 82",G309="ALTER 82 PIOSSASCO ROSSO",G309="ALTER 82 PIOSSASCO BIANCO",G309="BASKET 86 ORBASSANO",G309="ALTER 82 PIOSSASCO",G309="ALTER 82",G309="AREA PRO 2020 BLU",G309="AREA PRO 2020 BIANCO"),IF(_xlfn.NUMBERVALUE(LEFT(J309,FIND("-",J309)-1))&gt;_xlfn.NUMBERVALUE(RIGHT(J309,LEN(J309)-FIND("-",J309))),"OK","KO"),IF(_xlfn.NUMBERVALUE(LEFT(J309,FIND("-",J309)-1))&lt;_xlfn.NUMBERVALUE(RIGHT(J309,LEN(J309)-FIND("-",J309))),"OK","KO")))</f>
        <v>DA GIOCARE</v>
      </c>
    </row>
    <row r="310" spans="1:11" x14ac:dyDescent="0.25">
      <c r="A310" s="1" t="s">
        <v>25</v>
      </c>
      <c r="B310" s="7">
        <v>45708</v>
      </c>
      <c r="C310" s="40" t="str">
        <f>VLOOKUP(WEEKDAY(B310,1),$L$1:$M$7,2,0)</f>
        <v>Giovedì</v>
      </c>
      <c r="D310" s="41" t="s">
        <v>950</v>
      </c>
      <c r="E310" s="22" t="s">
        <v>46</v>
      </c>
      <c r="F310" s="40">
        <v>12218</v>
      </c>
      <c r="G310" s="42" t="s">
        <v>31</v>
      </c>
      <c r="H310" s="42" t="s">
        <v>947</v>
      </c>
      <c r="I310" s="24" t="s">
        <v>12</v>
      </c>
      <c r="J310" s="56"/>
      <c r="K310" s="1" t="str">
        <f>IF(J310="","DA GIOCARE",IF(OR(G310="A.DIL. O.A.S.I. LAURA VICUNA",G310="TEKNOSERVICE AREA PRO 2020",G310="AREA PRO 2020",G310="POL.DIL. ATLAVIR",G310="ASD A.S. ALTER 82",G310="ALTER 82 PIOSSASCO ROSSO",G310="ALTER 82 PIOSSASCO BIANCO",G310="BASKET 86 ORBASSANO",G310="ALTER 82 PIOSSASCO",G310="ALTER 82",G310="AREA PRO 2020 BLU",G310="AREA PRO 2020 BIANCO"),IF(_xlfn.NUMBERVALUE(LEFT(J310,FIND("-",J310)-1))&gt;_xlfn.NUMBERVALUE(RIGHT(J310,LEN(J310)-FIND("-",J310))),"OK","KO"),IF(_xlfn.NUMBERVALUE(LEFT(J310,FIND("-",J310)-1))&lt;_xlfn.NUMBERVALUE(RIGHT(J310,LEN(J310)-FIND("-",J310))),"OK","KO")))</f>
        <v>DA GIOCARE</v>
      </c>
    </row>
    <row r="311" spans="1:11" x14ac:dyDescent="0.25">
      <c r="A311" s="43" t="s">
        <v>25</v>
      </c>
      <c r="B311" s="63">
        <v>45708</v>
      </c>
      <c r="C311" s="51" t="str">
        <f>VLOOKUP(WEEKDAY(B311,1),$L$1:$M$7,2,0)</f>
        <v>Giovedì</v>
      </c>
      <c r="D311" s="64" t="s">
        <v>151</v>
      </c>
      <c r="E311" s="44" t="s">
        <v>326</v>
      </c>
      <c r="F311" s="51">
        <v>3234</v>
      </c>
      <c r="G311" s="52" t="s">
        <v>31</v>
      </c>
      <c r="H311" s="52" t="s">
        <v>323</v>
      </c>
      <c r="I311" s="52" t="s">
        <v>154</v>
      </c>
      <c r="J311" s="66"/>
      <c r="K311" s="1" t="str">
        <f>IF(J311="","DA GIOCARE",IF(OR(G311="A.DIL. O.A.S.I. LAURA VICUNA",G311="TEKNOSERVICE AREA PRO 2020",G311="AREA PRO 2020",G311="POL.DIL. ATLAVIR",G311="ASD A.S. ALTER 82",G311="ALTER 82 PIOSSASCO ROSSO",G311="ALTER 82 PIOSSASCO BIANCO",G311="BASKET 86 ORBASSANO",G311="ALTER 82 PIOSSASCO",G311="ALTER 82",G311="AREA PRO 2020 BLU",G311="AREA PRO 2020 BIANCO"),IF(_xlfn.NUMBERVALUE(LEFT(J311,FIND("-",J311)-1))&gt;_xlfn.NUMBERVALUE(RIGHT(J311,LEN(J311)-FIND("-",J311))),"OK","KO"),IF(_xlfn.NUMBERVALUE(LEFT(J311,FIND("-",J311)-1))&lt;_xlfn.NUMBERVALUE(RIGHT(J311,LEN(J311)-FIND("-",J311))),"OK","KO")))</f>
        <v>DA GIOCARE</v>
      </c>
    </row>
    <row r="312" spans="1:11" x14ac:dyDescent="0.25">
      <c r="A312" s="1" t="s">
        <v>25</v>
      </c>
      <c r="B312" s="6">
        <v>45710</v>
      </c>
      <c r="C312" s="5" t="str">
        <f>VLOOKUP(WEEKDAY(B312,1),$L$1:$M$7,2,0)</f>
        <v>Sabato</v>
      </c>
      <c r="D312" s="8" t="s">
        <v>272</v>
      </c>
      <c r="E312" s="26" t="s">
        <v>503</v>
      </c>
      <c r="F312" s="5">
        <v>9880</v>
      </c>
      <c r="G312" s="4" t="s">
        <v>512</v>
      </c>
      <c r="H312" s="4" t="s">
        <v>513</v>
      </c>
      <c r="I312" s="28" t="s">
        <v>516</v>
      </c>
      <c r="J312" s="55"/>
      <c r="K312" s="1" t="str">
        <f>IF(J312="","DA GIOCARE",IF(OR(G312="A.DIL. O.A.S.I. LAURA VICUNA",G312="TEKNOSERVICE AREA PRO 2020",G312="AREA PRO 2020",G312="POL.DIL. ATLAVIR",G312="ASD A.S. ALTER 82",G312="ALTER 82 PIOSSASCO ROSSO",G312="ALTER 82 PIOSSASCO BIANCO",G312="BASKET 86 ORBASSANO",G312="ALTER 82 PIOSSASCO",G312="ALTER 82",G312="AREA PRO 2020 BLU",G312="AREA PRO 2020 BIANCO"),IF(_xlfn.NUMBERVALUE(LEFT(J312,FIND("-",J312)-1))&gt;_xlfn.NUMBERVALUE(RIGHT(J312,LEN(J312)-FIND("-",J312))),"OK","KO"),IF(_xlfn.NUMBERVALUE(LEFT(J312,FIND("-",J312)-1))&lt;_xlfn.NUMBERVALUE(RIGHT(J312,LEN(J312)-FIND("-",J312))),"OK","KO")))</f>
        <v>DA GIOCARE</v>
      </c>
    </row>
    <row r="313" spans="1:11" x14ac:dyDescent="0.25">
      <c r="A313" s="1" t="s">
        <v>25</v>
      </c>
      <c r="B313" s="6">
        <v>45710</v>
      </c>
      <c r="C313" s="5" t="str">
        <f>VLOOKUP(WEEKDAY(B313,1),$L$1:$M$7,2,0)</f>
        <v>Sabato</v>
      </c>
      <c r="D313" s="8" t="s">
        <v>272</v>
      </c>
      <c r="E313" s="26" t="s">
        <v>70</v>
      </c>
      <c r="F313" s="5">
        <v>11794</v>
      </c>
      <c r="G313" s="4" t="s">
        <v>540</v>
      </c>
      <c r="H313" s="4" t="s">
        <v>31</v>
      </c>
      <c r="I313" s="4" t="s">
        <v>502</v>
      </c>
      <c r="J313" s="55"/>
      <c r="K313" s="1" t="str">
        <f>IF(J313="","DA GIOCARE",IF(OR(G313="A.DIL. O.A.S.I. LAURA VICUNA",G313="TEKNOSERVICE AREA PRO 2020",G313="AREA PRO 2020",G313="POL.DIL. ATLAVIR",G313="ASD A.S. ALTER 82",G313="ALTER 82 PIOSSASCO ROSSO",G313="ALTER 82 PIOSSASCO BIANCO",G313="BASKET 86 ORBASSANO",G313="ALTER 82 PIOSSASCO",G313="ALTER 82",G313="AREA PRO 2020 BLU",G313="AREA PRO 2020 BIANCO"),IF(_xlfn.NUMBERVALUE(LEFT(J313,FIND("-",J313)-1))&gt;_xlfn.NUMBERVALUE(RIGHT(J313,LEN(J313)-FIND("-",J313))),"OK","KO"),IF(_xlfn.NUMBERVALUE(LEFT(J313,FIND("-",J313)-1))&lt;_xlfn.NUMBERVALUE(RIGHT(J313,LEN(J313)-FIND("-",J313))),"OK","KO")))</f>
        <v>DA GIOCARE</v>
      </c>
    </row>
    <row r="314" spans="1:11" x14ac:dyDescent="0.25">
      <c r="A314" s="43" t="s">
        <v>25</v>
      </c>
      <c r="B314" s="59">
        <v>45710</v>
      </c>
      <c r="C314" s="77" t="str">
        <f>VLOOKUP(WEEKDAY(B314,1),$L$1:$M$7,2,0)</f>
        <v>Sabato</v>
      </c>
      <c r="D314" s="60" t="s">
        <v>149</v>
      </c>
      <c r="E314" s="72" t="s">
        <v>65</v>
      </c>
      <c r="F314" s="77">
        <v>3643</v>
      </c>
      <c r="G314" s="78" t="s">
        <v>84</v>
      </c>
      <c r="H314" s="78" t="s">
        <v>31</v>
      </c>
      <c r="I314" s="78" t="s">
        <v>93</v>
      </c>
      <c r="J314" s="55"/>
      <c r="K314" s="1" t="str">
        <f>IF(J314="","DA GIOCARE",IF(OR(G314="A.DIL. O.A.S.I. LAURA VICUNA",G314="TEKNOSERVICE AREA PRO 2020",G314="AREA PRO 2020",G314="POL.DIL. ATLAVIR",G314="ASD A.S. ALTER 82",G314="ALTER 82 PIOSSASCO ROSSO",G314="ALTER 82 PIOSSASCO BIANCO",G314="BASKET 86 ORBASSANO",G314="ALTER 82 PIOSSASCO",G314="ALTER 82",G314="AREA PRO 2020 BLU",G314="AREA PRO 2020 BIANCO"),IF(_xlfn.NUMBERVALUE(LEFT(J314,FIND("-",J314)-1))&gt;_xlfn.NUMBERVALUE(RIGHT(J314,LEN(J314)-FIND("-",J314))),"OK","KO"),IF(_xlfn.NUMBERVALUE(LEFT(J314,FIND("-",J314)-1))&lt;_xlfn.NUMBERVALUE(RIGHT(J314,LEN(J314)-FIND("-",J314))),"OK","KO")))</f>
        <v>DA GIOCARE</v>
      </c>
    </row>
    <row r="315" spans="1:11" x14ac:dyDescent="0.25">
      <c r="A315" s="1" t="s">
        <v>25</v>
      </c>
      <c r="B315" s="97">
        <v>45710</v>
      </c>
      <c r="C315" s="98" t="str">
        <f>VLOOKUP(WEEKDAY(B315,1),$L$1:$M$7,2,0)</f>
        <v>Sabato</v>
      </c>
      <c r="D315" s="99" t="s">
        <v>149</v>
      </c>
      <c r="E315" s="100" t="s">
        <v>488</v>
      </c>
      <c r="F315" s="98">
        <v>9135</v>
      </c>
      <c r="G315" s="101" t="s">
        <v>492</v>
      </c>
      <c r="H315" s="101" t="s">
        <v>261</v>
      </c>
      <c r="I315" s="101" t="s">
        <v>520</v>
      </c>
      <c r="J315" s="104"/>
      <c r="K315" s="1" t="str">
        <f>IF(J315="","DA GIOCARE",IF(OR(G315="A.DIL. O.A.S.I. LAURA VICUNA",G315="TEKNOSERVICE AREA PRO 2020",G315="AREA PRO 2020",G315="POL.DIL. ATLAVIR",G315="ASD A.S. ALTER 82",G315="ALTER 82 PIOSSASCO ROSSO",G315="ALTER 82 PIOSSASCO BIANCO",G315="BASKET 86 ORBASSANO",G315="ALTER 82 PIOSSASCO",G315="ALTER 82",G315="AREA PRO 2020 BLU",G315="AREA PRO 2020 BIANCO"),IF(_xlfn.NUMBERVALUE(LEFT(J315,FIND("-",J315)-1))&gt;_xlfn.NUMBERVALUE(RIGHT(J315,LEN(J315)-FIND("-",J315))),"OK","KO"),IF(_xlfn.NUMBERVALUE(LEFT(J315,FIND("-",J315)-1))&lt;_xlfn.NUMBERVALUE(RIGHT(J315,LEN(J315)-FIND("-",J315))),"OK","KO")))</f>
        <v>DA GIOCARE</v>
      </c>
    </row>
    <row r="316" spans="1:11" x14ac:dyDescent="0.25">
      <c r="A316" s="1" t="s">
        <v>25</v>
      </c>
      <c r="B316" s="97">
        <v>45710</v>
      </c>
      <c r="C316" s="98" t="str">
        <f>VLOOKUP(WEEKDAY(B316,1),$L$1:$M$7,2,0)</f>
        <v>Sabato</v>
      </c>
      <c r="D316" s="99" t="s">
        <v>149</v>
      </c>
      <c r="E316" s="100" t="s">
        <v>497</v>
      </c>
      <c r="F316" s="98">
        <v>9725</v>
      </c>
      <c r="G316" s="101" t="s">
        <v>492</v>
      </c>
      <c r="H316" s="101" t="s">
        <v>499</v>
      </c>
      <c r="I316" s="101" t="s">
        <v>520</v>
      </c>
      <c r="J316" s="104"/>
      <c r="K316" s="1" t="str">
        <f>IF(J316="","DA GIOCARE",IF(OR(G316="A.DIL. O.A.S.I. LAURA VICUNA",G316="TEKNOSERVICE AREA PRO 2020",G316="AREA PRO 2020",G316="POL.DIL. ATLAVIR",G316="ASD A.S. ALTER 82",G316="ALTER 82 PIOSSASCO ROSSO",G316="ALTER 82 PIOSSASCO BIANCO",G316="BASKET 86 ORBASSANO",G316="ALTER 82 PIOSSASCO",G316="ALTER 82",G316="AREA PRO 2020 BLU",G316="AREA PRO 2020 BIANCO"),IF(_xlfn.NUMBERVALUE(LEFT(J316,FIND("-",J316)-1))&gt;_xlfn.NUMBERVALUE(RIGHT(J316,LEN(J316)-FIND("-",J316))),"OK","KO"),IF(_xlfn.NUMBERVALUE(LEFT(J316,FIND("-",J316)-1))&lt;_xlfn.NUMBERVALUE(RIGHT(J316,LEN(J316)-FIND("-",J316))),"OK","KO")))</f>
        <v>DA GIOCARE</v>
      </c>
    </row>
    <row r="317" spans="1:11" x14ac:dyDescent="0.25">
      <c r="A317" s="1" t="s">
        <v>25</v>
      </c>
      <c r="B317" s="6">
        <v>45710</v>
      </c>
      <c r="C317" s="5" t="str">
        <f>VLOOKUP(WEEKDAY(B317,1),$L$1:$M$7,2,0)</f>
        <v>Sabato</v>
      </c>
      <c r="D317" s="8" t="s">
        <v>138</v>
      </c>
      <c r="E317" s="26" t="s">
        <v>415</v>
      </c>
      <c r="F317" s="5">
        <v>24313</v>
      </c>
      <c r="G317" s="4" t="s">
        <v>410</v>
      </c>
      <c r="H317" s="4" t="s">
        <v>31</v>
      </c>
      <c r="I317" s="4" t="s">
        <v>418</v>
      </c>
      <c r="J317" s="55"/>
      <c r="K317" s="1" t="str">
        <f>IF(J317="","DA GIOCARE",IF(OR(G317="A.DIL. O.A.S.I. LAURA VICUNA",G317="TEKNOSERVICE AREA PRO 2020",G317="AREA PRO 2020",G317="POL.DIL. ATLAVIR",G317="ASD A.S. ALTER 82",G317="ALTER 82 PIOSSASCO ROSSO",G317="ALTER 82 PIOSSASCO BIANCO",G317="BASKET 86 ORBASSANO",G317="ALTER 82 PIOSSASCO",G317="ALTER 82",G317="AREA PRO 2020 BLU",G317="AREA PRO 2020 BIANCO"),IF(_xlfn.NUMBERVALUE(LEFT(J317,FIND("-",J317)-1))&gt;_xlfn.NUMBERVALUE(RIGHT(J317,LEN(J317)-FIND("-",J317))),"OK","KO"),IF(_xlfn.NUMBERVALUE(LEFT(J317,FIND("-",J317)-1))&lt;_xlfn.NUMBERVALUE(RIGHT(J317,LEN(J317)-FIND("-",J317))),"OK","KO")))</f>
        <v>DA GIOCARE</v>
      </c>
    </row>
    <row r="318" spans="1:11" x14ac:dyDescent="0.25">
      <c r="A318" s="43" t="s">
        <v>25</v>
      </c>
      <c r="B318" s="6">
        <v>45710</v>
      </c>
      <c r="C318" s="5" t="str">
        <f>VLOOKUP(WEEKDAY(B318,1),$L$1:$M$7,2,0)</f>
        <v>Sabato</v>
      </c>
      <c r="D318" s="8" t="s">
        <v>20</v>
      </c>
      <c r="E318" s="26" t="s">
        <v>61</v>
      </c>
      <c r="F318" s="5">
        <v>11635</v>
      </c>
      <c r="G318" s="4" t="s">
        <v>529</v>
      </c>
      <c r="H318" s="4" t="s">
        <v>31</v>
      </c>
      <c r="I318" s="4" t="s">
        <v>532</v>
      </c>
      <c r="J318" s="55"/>
      <c r="K318" s="1" t="str">
        <f>IF(J318="","DA GIOCARE",IF(OR(G318="A.DIL. O.A.S.I. LAURA VICUNA",G318="TEKNOSERVICE AREA PRO 2020",G318="AREA PRO 2020",G318="POL.DIL. ATLAVIR",G318="ASD A.S. ALTER 82",G318="ALTER 82 PIOSSASCO ROSSO",G318="ALTER 82 PIOSSASCO BIANCO",G318="BASKET 86 ORBASSANO",G318="ALTER 82 PIOSSASCO",G318="ALTER 82",G318="AREA PRO 2020 BLU",G318="AREA PRO 2020 BIANCO"),IF(_xlfn.NUMBERVALUE(LEFT(J318,FIND("-",J318)-1))&gt;_xlfn.NUMBERVALUE(RIGHT(J318,LEN(J318)-FIND("-",J318))),"OK","KO"),IF(_xlfn.NUMBERVALUE(LEFT(J318,FIND("-",J318)-1))&lt;_xlfn.NUMBERVALUE(RIGHT(J318,LEN(J318)-FIND("-",J318))),"OK","KO")))</f>
        <v>DA GIOCARE</v>
      </c>
    </row>
    <row r="319" spans="1:11" x14ac:dyDescent="0.25">
      <c r="A319" s="1" t="s">
        <v>25</v>
      </c>
      <c r="B319" s="7">
        <v>45711</v>
      </c>
      <c r="C319" s="40" t="str">
        <f>VLOOKUP(WEEKDAY(B319,1),$L$1:$M$7,2,0)</f>
        <v>Domenica</v>
      </c>
      <c r="D319" s="41" t="s">
        <v>394</v>
      </c>
      <c r="E319" s="22" t="s">
        <v>395</v>
      </c>
      <c r="F319" s="40">
        <v>7245</v>
      </c>
      <c r="G319" s="42" t="s">
        <v>31</v>
      </c>
      <c r="H319" s="42" t="s">
        <v>155</v>
      </c>
      <c r="I319" s="42" t="s">
        <v>12</v>
      </c>
      <c r="J319" s="56"/>
      <c r="K319" s="1" t="str">
        <f>IF(J319="","DA GIOCARE",IF(OR(G319="A.DIL. O.A.S.I. LAURA VICUNA",G319="TEKNOSERVICE AREA PRO 2020",G319="AREA PRO 2020",G319="POL.DIL. ATLAVIR",G319="ASD A.S. ALTER 82",G319="ALTER 82 PIOSSASCO ROSSO",G319="ALTER 82 PIOSSASCO BIANCO",G319="BASKET 86 ORBASSANO",G319="ALTER 82 PIOSSASCO",G319="ALTER 82",G319="AREA PRO 2020 BLU",G319="AREA PRO 2020 BIANCO"),IF(_xlfn.NUMBERVALUE(LEFT(J319,FIND("-",J319)-1))&gt;_xlfn.NUMBERVALUE(RIGHT(J319,LEN(J319)-FIND("-",J319))),"OK","KO"),IF(_xlfn.NUMBERVALUE(LEFT(J319,FIND("-",J319)-1))&lt;_xlfn.NUMBERVALUE(RIGHT(J319,LEN(J319)-FIND("-",J319))),"OK","KO")))</f>
        <v>DA GIOCARE</v>
      </c>
    </row>
    <row r="320" spans="1:11" x14ac:dyDescent="0.25">
      <c r="A320" s="1" t="s">
        <v>25</v>
      </c>
      <c r="B320" s="7">
        <v>45711</v>
      </c>
      <c r="C320" s="40" t="str">
        <f>VLOOKUP(WEEKDAY(B320,1),$L$1:$M$7,2,0)</f>
        <v>Domenica</v>
      </c>
      <c r="D320" s="41" t="s">
        <v>45</v>
      </c>
      <c r="E320" s="22" t="s">
        <v>379</v>
      </c>
      <c r="F320" s="40">
        <v>6433</v>
      </c>
      <c r="G320" s="42" t="s">
        <v>31</v>
      </c>
      <c r="H320" s="42" t="s">
        <v>381</v>
      </c>
      <c r="I320" s="42" t="s">
        <v>12</v>
      </c>
      <c r="J320" s="56"/>
      <c r="K320" s="1" t="str">
        <f>IF(J320="","DA GIOCARE",IF(OR(G320="A.DIL. O.A.S.I. LAURA VICUNA",G320="TEKNOSERVICE AREA PRO 2020",G320="AREA PRO 2020",G320="POL.DIL. ATLAVIR",G320="ASD A.S. ALTER 82",G320="ALTER 82 PIOSSASCO ROSSO",G320="ALTER 82 PIOSSASCO BIANCO",G320="BASKET 86 ORBASSANO",G320="ALTER 82 PIOSSASCO",G320="ALTER 82",G320="AREA PRO 2020 BLU",G320="AREA PRO 2020 BIANCO"),IF(_xlfn.NUMBERVALUE(LEFT(J320,FIND("-",J320)-1))&gt;_xlfn.NUMBERVALUE(RIGHT(J320,LEN(J320)-FIND("-",J320))),"OK","KO"),IF(_xlfn.NUMBERVALUE(LEFT(J320,FIND("-",J320)-1))&lt;_xlfn.NUMBERVALUE(RIGHT(J320,LEN(J320)-FIND("-",J320))),"OK","KO")))</f>
        <v>DA GIOCARE</v>
      </c>
    </row>
    <row r="321" spans="1:11" x14ac:dyDescent="0.25">
      <c r="A321" s="43" t="s">
        <v>25</v>
      </c>
      <c r="B321" s="6">
        <v>45711</v>
      </c>
      <c r="C321" s="5" t="str">
        <f>VLOOKUP(WEEKDAY(B321,1),$L$1:$M$7,2,0)</f>
        <v>Domenica</v>
      </c>
      <c r="D321" s="8" t="s">
        <v>419</v>
      </c>
      <c r="E321" s="26" t="s">
        <v>60</v>
      </c>
      <c r="F321" s="5">
        <v>11594</v>
      </c>
      <c r="G321" s="4" t="s">
        <v>526</v>
      </c>
      <c r="H321" s="4" t="s">
        <v>31</v>
      </c>
      <c r="I321" s="4" t="s">
        <v>527</v>
      </c>
      <c r="J321" s="55"/>
      <c r="K321" s="1" t="str">
        <f>IF(J321="","DA GIOCARE",IF(OR(G321="A.DIL. O.A.S.I. LAURA VICUNA",G321="TEKNOSERVICE AREA PRO 2020",G321="AREA PRO 2020",G321="POL.DIL. ATLAVIR",G321="ASD A.S. ALTER 82",G321="ALTER 82 PIOSSASCO ROSSO",G321="ALTER 82 PIOSSASCO BIANCO",G321="BASKET 86 ORBASSANO",G321="ALTER 82 PIOSSASCO",G321="ALTER 82",G321="AREA PRO 2020 BLU",G321="AREA PRO 2020 BIANCO"),IF(_xlfn.NUMBERVALUE(LEFT(J321,FIND("-",J321)-1))&gt;_xlfn.NUMBERVALUE(RIGHT(J321,LEN(J321)-FIND("-",J321))),"OK","KO"),IF(_xlfn.NUMBERVALUE(LEFT(J321,FIND("-",J321)-1))&lt;_xlfn.NUMBERVALUE(RIGHT(J321,LEN(J321)-FIND("-",J321))),"OK","KO")))</f>
        <v>DA GIOCARE</v>
      </c>
    </row>
    <row r="322" spans="1:11" x14ac:dyDescent="0.25">
      <c r="A322" s="1" t="s">
        <v>25</v>
      </c>
      <c r="B322" s="48">
        <v>45711</v>
      </c>
      <c r="C322" s="49" t="str">
        <f>VLOOKUP(WEEKDAY(B322,1),$L$1:$M$7,2,0)</f>
        <v>Domenica</v>
      </c>
      <c r="D322" s="50" t="s">
        <v>335</v>
      </c>
      <c r="E322" s="44" t="s">
        <v>378</v>
      </c>
      <c r="F322" s="51">
        <v>5482</v>
      </c>
      <c r="G322" s="52" t="s">
        <v>158</v>
      </c>
      <c r="H322" s="52" t="s">
        <v>365</v>
      </c>
      <c r="I322" s="52" t="s">
        <v>154</v>
      </c>
      <c r="J322" s="66"/>
      <c r="K322" s="1" t="str">
        <f>IF(J322="","DA GIOCARE",IF(OR(G322="A.DIL. O.A.S.I. LAURA VICUNA",G322="TEKNOSERVICE AREA PRO 2020",G322="AREA PRO 2020",G322="POL.DIL. ATLAVIR",G322="ASD A.S. ALTER 82",G322="ALTER 82 PIOSSASCO ROSSO",G322="ALTER 82 PIOSSASCO BIANCO",G322="BASKET 86 ORBASSANO",G322="ALTER 82 PIOSSASCO",G322="ALTER 82",G322="AREA PRO 2020 BLU",G322="AREA PRO 2020 BIANCO"),IF(_xlfn.NUMBERVALUE(LEFT(J322,FIND("-",J322)-1))&gt;_xlfn.NUMBERVALUE(RIGHT(J322,LEN(J322)-FIND("-",J322))),"OK","KO"),IF(_xlfn.NUMBERVALUE(LEFT(J322,FIND("-",J322)-1))&lt;_xlfn.NUMBERVALUE(RIGHT(J322,LEN(J322)-FIND("-",J322))),"OK","KO")))</f>
        <v>DA GIOCARE</v>
      </c>
    </row>
    <row r="323" spans="1:11" x14ac:dyDescent="0.25">
      <c r="A323" s="1" t="s">
        <v>25</v>
      </c>
      <c r="B323" s="36">
        <v>45711</v>
      </c>
      <c r="C323" s="37" t="str">
        <f>VLOOKUP(WEEKDAY(B323,1),$L$1:$M$7,2,0)</f>
        <v>Domenica</v>
      </c>
      <c r="D323" s="39" t="s">
        <v>18</v>
      </c>
      <c r="E323" s="30" t="s">
        <v>55</v>
      </c>
      <c r="F323" s="37">
        <v>262</v>
      </c>
      <c r="G323" s="38" t="s">
        <v>31</v>
      </c>
      <c r="H323" s="38" t="s">
        <v>26</v>
      </c>
      <c r="I323" s="38" t="s">
        <v>85</v>
      </c>
      <c r="J323" s="58"/>
      <c r="K323" s="1" t="str">
        <f>IF(J323="","DA GIOCARE",IF(OR(G323="A.DIL. O.A.S.I. LAURA VICUNA",G323="TEKNOSERVICE AREA PRO 2020",G323="AREA PRO 2020",G323="POL.DIL. ATLAVIR",G323="ASD A.S. ALTER 82",G323="ALTER 82 PIOSSASCO ROSSO",G323="ALTER 82 PIOSSASCO BIANCO",G323="BASKET 86 ORBASSANO",G323="ALTER 82 PIOSSASCO",G323="ALTER 82",G323="AREA PRO 2020 BLU",G323="AREA PRO 2020 BIANCO"),IF(_xlfn.NUMBERVALUE(LEFT(J323,FIND("-",J323)-1))&gt;_xlfn.NUMBERVALUE(RIGHT(J323,LEN(J323)-FIND("-",J323))),"OK","KO"),IF(_xlfn.NUMBERVALUE(LEFT(J323,FIND("-",J323)-1))&lt;_xlfn.NUMBERVALUE(RIGHT(J323,LEN(J323)-FIND("-",J323))),"OK","KO")))</f>
        <v>DA GIOCARE</v>
      </c>
    </row>
    <row r="324" spans="1:11" x14ac:dyDescent="0.25">
      <c r="A324" s="1" t="s">
        <v>25</v>
      </c>
      <c r="B324" s="6">
        <v>45711</v>
      </c>
      <c r="C324" s="5" t="str">
        <f>VLOOKUP(WEEKDAY(B324,1),$L$1:$M$7,2,0)</f>
        <v>Domenica</v>
      </c>
      <c r="D324" s="8" t="s">
        <v>18</v>
      </c>
      <c r="E324" s="26" t="s">
        <v>157</v>
      </c>
      <c r="F324" s="5">
        <v>936</v>
      </c>
      <c r="G324" s="4" t="s">
        <v>169</v>
      </c>
      <c r="H324" s="4" t="s">
        <v>158</v>
      </c>
      <c r="I324" s="4" t="s">
        <v>184</v>
      </c>
      <c r="J324" s="55"/>
      <c r="K324" s="1" t="str">
        <f>IF(J324="","DA GIOCARE",IF(OR(G324="A.DIL. O.A.S.I. LAURA VICUNA",G324="TEKNOSERVICE AREA PRO 2020",G324="AREA PRO 2020",G324="POL.DIL. ATLAVIR",G324="ASD A.S. ALTER 82",G324="ALTER 82 PIOSSASCO ROSSO",G324="ALTER 82 PIOSSASCO BIANCO",G324="BASKET 86 ORBASSANO",G324="ALTER 82 PIOSSASCO",G324="ALTER 82",G324="AREA PRO 2020 BLU",G324="AREA PRO 2020 BIANCO"),IF(_xlfn.NUMBERVALUE(LEFT(J324,FIND("-",J324)-1))&gt;_xlfn.NUMBERVALUE(RIGHT(J324,LEN(J324)-FIND("-",J324))),"OK","KO"),IF(_xlfn.NUMBERVALUE(LEFT(J324,FIND("-",J324)-1))&lt;_xlfn.NUMBERVALUE(RIGHT(J324,LEN(J324)-FIND("-",J324))),"OK","KO")))</f>
        <v>DA GIOCARE</v>
      </c>
    </row>
    <row r="325" spans="1:11" x14ac:dyDescent="0.25">
      <c r="A325" s="1" t="s">
        <v>25</v>
      </c>
      <c r="B325" s="6">
        <v>45711</v>
      </c>
      <c r="C325" s="5" t="str">
        <f>VLOOKUP(WEEKDAY(B325,1),$L$1:$M$7,2,0)</f>
        <v>Domenica</v>
      </c>
      <c r="D325" s="8" t="s">
        <v>18</v>
      </c>
      <c r="E325" s="26" t="s">
        <v>339</v>
      </c>
      <c r="F325" s="5">
        <v>3810</v>
      </c>
      <c r="G325" s="4" t="s">
        <v>337</v>
      </c>
      <c r="H325" s="4" t="s">
        <v>31</v>
      </c>
      <c r="I325" s="4" t="s">
        <v>340</v>
      </c>
      <c r="J325" s="55"/>
      <c r="K325" s="1" t="str">
        <f>IF(J325="","DA GIOCARE",IF(OR(G325="A.DIL. O.A.S.I. LAURA VICUNA",G325="TEKNOSERVICE AREA PRO 2020",G325="AREA PRO 2020",G325="POL.DIL. ATLAVIR",G325="ASD A.S. ALTER 82",G325="ALTER 82 PIOSSASCO ROSSO",G325="ALTER 82 PIOSSASCO BIANCO",G325="BASKET 86 ORBASSANO",G325="ALTER 82 PIOSSASCO",G325="ALTER 82",G325="AREA PRO 2020 BLU",G325="AREA PRO 2020 BIANCO"),IF(_xlfn.NUMBERVALUE(LEFT(J325,FIND("-",J325)-1))&gt;_xlfn.NUMBERVALUE(RIGHT(J325,LEN(J325)-FIND("-",J325))),"OK","KO"),IF(_xlfn.NUMBERVALUE(LEFT(J325,FIND("-",J325)-1))&lt;_xlfn.NUMBERVALUE(RIGHT(J325,LEN(J325)-FIND("-",J325))),"OK","KO")))</f>
        <v>DA GIOCARE</v>
      </c>
    </row>
    <row r="326" spans="1:11" x14ac:dyDescent="0.25">
      <c r="A326" s="1" t="s">
        <v>25</v>
      </c>
      <c r="B326" s="6">
        <v>45711</v>
      </c>
      <c r="C326" s="5" t="str">
        <f>VLOOKUP(WEEKDAY(B326,1),$L$1:$M$7,2,0)</f>
        <v>Domenica</v>
      </c>
      <c r="D326" s="8" t="s">
        <v>20</v>
      </c>
      <c r="E326" s="26" t="s">
        <v>377</v>
      </c>
      <c r="F326" s="5">
        <v>5295</v>
      </c>
      <c r="G326" s="4" t="s">
        <v>351</v>
      </c>
      <c r="H326" s="4" t="s">
        <v>31</v>
      </c>
      <c r="I326" s="4" t="s">
        <v>35</v>
      </c>
      <c r="J326" s="55"/>
      <c r="K326" s="1" t="str">
        <f>IF(J326="","DA GIOCARE",IF(OR(G326="A.DIL. O.A.S.I. LAURA VICUNA",G326="TEKNOSERVICE AREA PRO 2020",G326="AREA PRO 2020",G326="POL.DIL. ATLAVIR",G326="ASD A.S. ALTER 82",G326="ALTER 82 PIOSSASCO ROSSO",G326="ALTER 82 PIOSSASCO BIANCO",G326="BASKET 86 ORBASSANO",G326="ALTER 82 PIOSSASCO",G326="ALTER 82",G326="AREA PRO 2020 BLU",G326="AREA PRO 2020 BIANCO"),IF(_xlfn.NUMBERVALUE(LEFT(J326,FIND("-",J326)-1))&gt;_xlfn.NUMBERVALUE(RIGHT(J326,LEN(J326)-FIND("-",J326))),"OK","KO"),IF(_xlfn.NUMBERVALUE(LEFT(J326,FIND("-",J326)-1))&lt;_xlfn.NUMBERVALUE(RIGHT(J326,LEN(J326)-FIND("-",J326))),"OK","KO")))</f>
        <v>DA GIOCARE</v>
      </c>
    </row>
    <row r="327" spans="1:11" x14ac:dyDescent="0.25">
      <c r="A327" s="1" t="s">
        <v>25</v>
      </c>
      <c r="B327" s="6">
        <v>45712</v>
      </c>
      <c r="C327" s="5" t="str">
        <f>VLOOKUP(WEEKDAY(B327,1),$L$1:$M$7,2,0)</f>
        <v>Lunedì</v>
      </c>
      <c r="D327" s="8" t="s">
        <v>20</v>
      </c>
      <c r="E327" s="26" t="s">
        <v>422</v>
      </c>
      <c r="F327" s="5">
        <v>7464</v>
      </c>
      <c r="G327" s="4" t="s">
        <v>163</v>
      </c>
      <c r="H327" s="4" t="s">
        <v>423</v>
      </c>
      <c r="I327" s="4" t="s">
        <v>341</v>
      </c>
      <c r="J327" s="55"/>
      <c r="K327" s="1" t="str">
        <f>IF(J327="","DA GIOCARE",IF(OR(G327="A.DIL. O.A.S.I. LAURA VICUNA",G327="TEKNOSERVICE AREA PRO 2020",G327="AREA PRO 2020",G327="POL.DIL. ATLAVIR",G327="ASD A.S. ALTER 82",G327="ALTER 82 PIOSSASCO ROSSO",G327="ALTER 82 PIOSSASCO BIANCO",G327="BASKET 86 ORBASSANO",G327="ALTER 82 PIOSSASCO",G327="ALTER 82",G327="AREA PRO 2020 BLU",G327="AREA PRO 2020 BIANCO"),IF(_xlfn.NUMBERVALUE(LEFT(J327,FIND("-",J327)-1))&gt;_xlfn.NUMBERVALUE(RIGHT(J327,LEN(J327)-FIND("-",J327))),"OK","KO"),IF(_xlfn.NUMBERVALUE(LEFT(J327,FIND("-",J327)-1))&lt;_xlfn.NUMBERVALUE(RIGHT(J327,LEN(J327)-FIND("-",J327))),"OK","KO")))</f>
        <v>DA GIOCARE</v>
      </c>
    </row>
    <row r="328" spans="1:11" x14ac:dyDescent="0.25">
      <c r="A328" s="1" t="s">
        <v>25</v>
      </c>
      <c r="B328" s="108">
        <v>45713</v>
      </c>
      <c r="C328" s="109" t="str">
        <f>VLOOKUP(WEEKDAY(B328,1),$L$1:$M$7,2,0)</f>
        <v>Martedì</v>
      </c>
      <c r="D328" s="110" t="s">
        <v>44</v>
      </c>
      <c r="E328" s="107" t="s">
        <v>488</v>
      </c>
      <c r="F328" s="109">
        <v>9137</v>
      </c>
      <c r="G328" s="111" t="s">
        <v>158</v>
      </c>
      <c r="H328" s="111" t="s">
        <v>396</v>
      </c>
      <c r="I328" s="111" t="s">
        <v>519</v>
      </c>
      <c r="J328" s="112"/>
      <c r="K328" s="1" t="str">
        <f>IF(J328="","DA GIOCARE",IF(OR(G328="A.DIL. O.A.S.I. LAURA VICUNA",G328="TEKNOSERVICE AREA PRO 2020",G328="AREA PRO 2020",G328="POL.DIL. ATLAVIR",G328="ASD A.S. ALTER 82",G328="ALTER 82 PIOSSASCO ROSSO",G328="ALTER 82 PIOSSASCO BIANCO",G328="BASKET 86 ORBASSANO",G328="ALTER 82 PIOSSASCO",G328="ALTER 82",G328="AREA PRO 2020 BLU",G328="AREA PRO 2020 BIANCO"),IF(_xlfn.NUMBERVALUE(LEFT(J328,FIND("-",J328)-1))&gt;_xlfn.NUMBERVALUE(RIGHT(J328,LEN(J328)-FIND("-",J328))),"OK","KO"),IF(_xlfn.NUMBERVALUE(LEFT(J328,FIND("-",J328)-1))&lt;_xlfn.NUMBERVALUE(RIGHT(J328,LEN(J328)-FIND("-",J328))),"OK","KO")))</f>
        <v>DA GIOCARE</v>
      </c>
    </row>
    <row r="329" spans="1:11" x14ac:dyDescent="0.25">
      <c r="A329" s="43" t="s">
        <v>25</v>
      </c>
      <c r="B329" s="48">
        <v>45714</v>
      </c>
      <c r="C329" s="49" t="str">
        <f>VLOOKUP(WEEKDAY(B329,1),$L$1:$M$7,2,0)</f>
        <v>Mercoledì</v>
      </c>
      <c r="D329" s="50" t="s">
        <v>187</v>
      </c>
      <c r="E329" s="44" t="s">
        <v>60</v>
      </c>
      <c r="F329" s="46">
        <v>11596</v>
      </c>
      <c r="G329" s="47" t="s">
        <v>31</v>
      </c>
      <c r="H329" s="65" t="s">
        <v>146</v>
      </c>
      <c r="I329" s="52" t="s">
        <v>154</v>
      </c>
      <c r="J329" s="66"/>
      <c r="K329" s="1" t="str">
        <f>IF(J329="","DA GIOCARE",IF(OR(G329="A.DIL. O.A.S.I. LAURA VICUNA",G329="TEKNOSERVICE AREA PRO 2020",G329="AREA PRO 2020",G329="POL.DIL. ATLAVIR",G329="ASD A.S. ALTER 82",G329="ALTER 82 PIOSSASCO ROSSO",G329="ALTER 82 PIOSSASCO BIANCO",G329="BASKET 86 ORBASSANO",G329="ALTER 82 PIOSSASCO",G329="ALTER 82",G329="AREA PRO 2020 BLU",G329="AREA PRO 2020 BIANCO"),IF(_xlfn.NUMBERVALUE(LEFT(J329,FIND("-",J329)-1))&gt;_xlfn.NUMBERVALUE(RIGHT(J329,LEN(J329)-FIND("-",J329))),"OK","KO"),IF(_xlfn.NUMBERVALUE(LEFT(J329,FIND("-",J329)-1))&lt;_xlfn.NUMBERVALUE(RIGHT(J329,LEN(J329)-FIND("-",J329))),"OK","KO")))</f>
        <v>DA GIOCARE</v>
      </c>
    </row>
    <row r="330" spans="1:11" x14ac:dyDescent="0.25">
      <c r="A330" s="43" t="s">
        <v>25</v>
      </c>
      <c r="B330" s="59">
        <v>45715</v>
      </c>
      <c r="C330" s="77" t="str">
        <f>VLOOKUP(WEEKDAY(B330,1),$L$1:$M$7,2,0)</f>
        <v>Giovedì</v>
      </c>
      <c r="D330" s="60" t="s">
        <v>281</v>
      </c>
      <c r="E330" s="72" t="s">
        <v>65</v>
      </c>
      <c r="F330" s="72">
        <v>3646</v>
      </c>
      <c r="G330" s="74" t="s">
        <v>332</v>
      </c>
      <c r="H330" s="76" t="s">
        <v>31</v>
      </c>
      <c r="I330" s="78" t="s">
        <v>137</v>
      </c>
      <c r="J330" s="55"/>
      <c r="K330" s="1" t="str">
        <f>IF(J330="","DA GIOCARE",IF(OR(G330="A.DIL. O.A.S.I. LAURA VICUNA",G330="TEKNOSERVICE AREA PRO 2020",G330="AREA PRO 2020",G330="POL.DIL. ATLAVIR",G330="ASD A.S. ALTER 82",G330="ALTER 82 PIOSSASCO ROSSO",G330="ALTER 82 PIOSSASCO BIANCO",G330="BASKET 86 ORBASSANO",G330="ALTER 82 PIOSSASCO",G330="ALTER 82",G330="AREA PRO 2020 BLU",G330="AREA PRO 2020 BIANCO"),IF(_xlfn.NUMBERVALUE(LEFT(J330,FIND("-",J330)-1))&gt;_xlfn.NUMBERVALUE(RIGHT(J330,LEN(J330)-FIND("-",J330))),"OK","KO"),IF(_xlfn.NUMBERVALUE(LEFT(J330,FIND("-",J330)-1))&lt;_xlfn.NUMBERVALUE(RIGHT(J330,LEN(J330)-FIND("-",J330))),"OK","KO")))</f>
        <v>DA GIOCARE</v>
      </c>
    </row>
    <row r="331" spans="1:11" x14ac:dyDescent="0.25">
      <c r="A331" s="43" t="s">
        <v>25</v>
      </c>
      <c r="B331" s="59">
        <v>45716</v>
      </c>
      <c r="C331" s="77" t="str">
        <f>VLOOKUP(WEEKDAY(B331,1),$L$1:$M$7,2,0)</f>
        <v>Venerdì</v>
      </c>
      <c r="D331" s="60" t="s">
        <v>151</v>
      </c>
      <c r="E331" s="26" t="s">
        <v>326</v>
      </c>
      <c r="F331" s="26">
        <v>3236</v>
      </c>
      <c r="G331" s="28" t="s">
        <v>319</v>
      </c>
      <c r="H331" s="53" t="s">
        <v>31</v>
      </c>
      <c r="I331" s="28" t="s">
        <v>342</v>
      </c>
      <c r="J331" s="55"/>
      <c r="K331" s="1" t="str">
        <f>IF(J331="","DA GIOCARE",IF(OR(G331="A.DIL. O.A.S.I. LAURA VICUNA",G331="TEKNOSERVICE AREA PRO 2020",G331="AREA PRO 2020",G331="POL.DIL. ATLAVIR",G331="ASD A.S. ALTER 82",G331="ALTER 82 PIOSSASCO ROSSO",G331="ALTER 82 PIOSSASCO BIANCO",G331="BASKET 86 ORBASSANO",G331="ALTER 82 PIOSSASCO",G331="ALTER 82",G331="AREA PRO 2020 BLU",G331="AREA PRO 2020 BIANCO"),IF(_xlfn.NUMBERVALUE(LEFT(J331,FIND("-",J331)-1))&gt;_xlfn.NUMBERVALUE(RIGHT(J331,LEN(J331)-FIND("-",J331))),"OK","KO"),IF(_xlfn.NUMBERVALUE(LEFT(J331,FIND("-",J331)-1))&lt;_xlfn.NUMBERVALUE(RIGHT(J331,LEN(J331)-FIND("-",J331))),"OK","KO")))</f>
        <v>DA GIOCARE</v>
      </c>
    </row>
    <row r="332" spans="1:11" x14ac:dyDescent="0.25">
      <c r="A332" s="43" t="s">
        <v>25</v>
      </c>
      <c r="B332" s="48">
        <v>45717</v>
      </c>
      <c r="C332" s="49" t="str">
        <f>VLOOKUP(WEEKDAY(B332,1),$L$1:$M$7,2,0)</f>
        <v>Sabato</v>
      </c>
      <c r="D332" s="82" t="s">
        <v>358</v>
      </c>
      <c r="E332" s="81" t="s">
        <v>407</v>
      </c>
      <c r="F332" s="89">
        <v>0</v>
      </c>
      <c r="G332" s="90" t="s">
        <v>408</v>
      </c>
      <c r="H332" s="90" t="s">
        <v>408</v>
      </c>
      <c r="I332" s="47" t="s">
        <v>154</v>
      </c>
      <c r="J332" s="83"/>
    </row>
    <row r="333" spans="1:11" x14ac:dyDescent="0.25">
      <c r="A333" s="43" t="s">
        <v>25</v>
      </c>
      <c r="B333" s="48">
        <v>45717</v>
      </c>
      <c r="C333" s="49" t="str">
        <f>VLOOKUP(WEEKDAY(B333,1),$L$1:$M$7,2,0)</f>
        <v>Sabato</v>
      </c>
      <c r="D333" s="82" t="s">
        <v>45</v>
      </c>
      <c r="E333" s="81" t="s">
        <v>407</v>
      </c>
      <c r="F333" s="89">
        <v>0</v>
      </c>
      <c r="G333" s="90" t="s">
        <v>408</v>
      </c>
      <c r="H333" s="90" t="s">
        <v>408</v>
      </c>
      <c r="I333" s="52" t="s">
        <v>154</v>
      </c>
      <c r="J333" s="83"/>
    </row>
    <row r="334" spans="1:11" x14ac:dyDescent="0.25">
      <c r="A334" s="43" t="s">
        <v>25</v>
      </c>
      <c r="B334" s="48">
        <v>45717</v>
      </c>
      <c r="C334" s="49" t="str">
        <f>VLOOKUP(WEEKDAY(B334,1),$L$1:$M$7,2,0)</f>
        <v>Sabato</v>
      </c>
      <c r="D334" s="82" t="s">
        <v>393</v>
      </c>
      <c r="E334" s="81" t="s">
        <v>407</v>
      </c>
      <c r="F334" s="89">
        <v>0</v>
      </c>
      <c r="G334" s="90" t="s">
        <v>408</v>
      </c>
      <c r="H334" s="90" t="s">
        <v>408</v>
      </c>
      <c r="I334" s="52" t="s">
        <v>154</v>
      </c>
      <c r="J334" s="83"/>
    </row>
    <row r="335" spans="1:11" x14ac:dyDescent="0.25">
      <c r="A335" s="43" t="s">
        <v>25</v>
      </c>
      <c r="B335" s="48">
        <v>45717</v>
      </c>
      <c r="C335" s="49" t="str">
        <f>VLOOKUP(WEEKDAY(B335,1),$L$1:$M$7,2,0)</f>
        <v>Sabato</v>
      </c>
      <c r="D335" s="82" t="s">
        <v>265</v>
      </c>
      <c r="E335" s="81" t="s">
        <v>407</v>
      </c>
      <c r="F335" s="89">
        <v>0</v>
      </c>
      <c r="G335" s="90" t="s">
        <v>408</v>
      </c>
      <c r="H335" s="90" t="s">
        <v>408</v>
      </c>
      <c r="I335" s="52" t="s">
        <v>154</v>
      </c>
      <c r="J335" s="83"/>
    </row>
    <row r="336" spans="1:11" x14ac:dyDescent="0.25">
      <c r="A336" s="1" t="s">
        <v>25</v>
      </c>
      <c r="B336" s="97">
        <v>45717</v>
      </c>
      <c r="C336" s="98" t="str">
        <f>VLOOKUP(WEEKDAY(B336,1),$L$1:$M$7,2,0)</f>
        <v>Sabato</v>
      </c>
      <c r="D336" s="99" t="s">
        <v>265</v>
      </c>
      <c r="E336" s="100" t="s">
        <v>503</v>
      </c>
      <c r="F336" s="98">
        <v>9882</v>
      </c>
      <c r="G336" s="101" t="s">
        <v>513</v>
      </c>
      <c r="H336" s="101" t="s">
        <v>511</v>
      </c>
      <c r="I336" s="101" t="s">
        <v>520</v>
      </c>
      <c r="J336" s="104"/>
      <c r="K336" s="1" t="str">
        <f>IF(J336="","DA GIOCARE",IF(OR(G336="A.DIL. O.A.S.I. LAURA VICUNA",G336="TEKNOSERVICE AREA PRO 2020",G336="AREA PRO 2020",G336="POL.DIL. ATLAVIR",G336="ASD A.S. ALTER 82",G336="ALTER 82 PIOSSASCO ROSSO",G336="ALTER 82 PIOSSASCO BIANCO",G336="BASKET 86 ORBASSANO",G336="ALTER 82 PIOSSASCO",G336="ALTER 82",G336="AREA PRO 2020 BLU",G336="AREA PRO 2020 BIANCO"),IF(_xlfn.NUMBERVALUE(LEFT(J336,FIND("-",J336)-1))&gt;_xlfn.NUMBERVALUE(RIGHT(J336,LEN(J336)-FIND("-",J336))),"OK","KO"),IF(_xlfn.NUMBERVALUE(LEFT(J336,FIND("-",J336)-1))&lt;_xlfn.NUMBERVALUE(RIGHT(J336,LEN(J336)-FIND("-",J336))),"OK","KO")))</f>
        <v>DA GIOCARE</v>
      </c>
    </row>
    <row r="337" spans="1:11" x14ac:dyDescent="0.25">
      <c r="A337" s="43" t="s">
        <v>25</v>
      </c>
      <c r="B337" s="48">
        <v>45717</v>
      </c>
      <c r="C337" s="49" t="str">
        <f>VLOOKUP(WEEKDAY(B337,1),$L$1:$M$7,2,0)</f>
        <v>Sabato</v>
      </c>
      <c r="D337" s="82" t="s">
        <v>149</v>
      </c>
      <c r="E337" s="81" t="s">
        <v>407</v>
      </c>
      <c r="F337" s="89">
        <v>0</v>
      </c>
      <c r="G337" s="90" t="s">
        <v>408</v>
      </c>
      <c r="H337" s="90" t="s">
        <v>408</v>
      </c>
      <c r="I337" s="52" t="s">
        <v>154</v>
      </c>
      <c r="J337" s="83"/>
    </row>
    <row r="338" spans="1:11" x14ac:dyDescent="0.25">
      <c r="A338" s="43" t="s">
        <v>25</v>
      </c>
      <c r="B338" s="7">
        <v>45717</v>
      </c>
      <c r="C338" s="40" t="str">
        <f>VLOOKUP(WEEKDAY(B338,1),$L$1:$M$7,2,0)</f>
        <v>Sabato</v>
      </c>
      <c r="D338" s="41" t="s">
        <v>149</v>
      </c>
      <c r="E338" s="22" t="s">
        <v>70</v>
      </c>
      <c r="F338" s="40">
        <v>11798</v>
      </c>
      <c r="G338" s="42" t="s">
        <v>31</v>
      </c>
      <c r="H338" s="42" t="s">
        <v>538</v>
      </c>
      <c r="I338" s="42" t="s">
        <v>12</v>
      </c>
      <c r="J338" s="56"/>
      <c r="K338" s="1" t="str">
        <f>IF(J338="","DA GIOCARE",IF(OR(G338="A.DIL. O.A.S.I. LAURA VICUNA",G338="TEKNOSERVICE AREA PRO 2020",G338="AREA PRO 2020",G338="POL.DIL. ATLAVIR",G338="ASD A.S. ALTER 82",G338="ALTER 82 PIOSSASCO ROSSO",G338="ALTER 82 PIOSSASCO BIANCO",G338="BASKET 86 ORBASSANO",G338="ALTER 82 PIOSSASCO",G338="ALTER 82",G338="AREA PRO 2020 BLU",G338="AREA PRO 2020 BIANCO"),IF(_xlfn.NUMBERVALUE(LEFT(J338,FIND("-",J338)-1))&gt;_xlfn.NUMBERVALUE(RIGHT(J338,LEN(J338)-FIND("-",J338))),"OK","KO"),IF(_xlfn.NUMBERVALUE(LEFT(J338,FIND("-",J338)-1))&lt;_xlfn.NUMBERVALUE(RIGHT(J338,LEN(J338)-FIND("-",J338))),"OK","KO")))</f>
        <v>DA GIOCARE</v>
      </c>
    </row>
    <row r="339" spans="1:11" x14ac:dyDescent="0.25">
      <c r="A339" s="1" t="s">
        <v>25</v>
      </c>
      <c r="B339" s="6">
        <v>45717</v>
      </c>
      <c r="C339" s="5" t="str">
        <f>VLOOKUP(WEEKDAY(B339,1),$L$1:$M$7,2,0)</f>
        <v>Sabato</v>
      </c>
      <c r="D339" s="8" t="s">
        <v>335</v>
      </c>
      <c r="E339" s="26" t="s">
        <v>379</v>
      </c>
      <c r="F339" s="5">
        <v>6437</v>
      </c>
      <c r="G339" s="4" t="s">
        <v>320</v>
      </c>
      <c r="H339" s="4" t="s">
        <v>31</v>
      </c>
      <c r="I339" s="4" t="s">
        <v>266</v>
      </c>
      <c r="J339" s="55"/>
      <c r="K339" s="1" t="str">
        <f>IF(J339="","DA GIOCARE",IF(OR(G339="A.DIL. O.A.S.I. LAURA VICUNA",G339="TEKNOSERVICE AREA PRO 2020",G339="AREA PRO 2020",G339="POL.DIL. ATLAVIR",G339="ASD A.S. ALTER 82",G339="ALTER 82 PIOSSASCO ROSSO",G339="ALTER 82 PIOSSASCO BIANCO",G339="BASKET 86 ORBASSANO",G339="ALTER 82 PIOSSASCO",G339="ALTER 82",G339="AREA PRO 2020 BLU",G339="AREA PRO 2020 BIANCO"),IF(_xlfn.NUMBERVALUE(LEFT(J339,FIND("-",J339)-1))&gt;_xlfn.NUMBERVALUE(RIGHT(J339,LEN(J339)-FIND("-",J339))),"OK","KO"),IF(_xlfn.NUMBERVALUE(LEFT(J339,FIND("-",J339)-1))&lt;_xlfn.NUMBERVALUE(RIGHT(J339,LEN(J339)-FIND("-",J339))),"OK","KO")))</f>
        <v>DA GIOCARE</v>
      </c>
    </row>
    <row r="340" spans="1:11" x14ac:dyDescent="0.25">
      <c r="A340" s="43" t="s">
        <v>25</v>
      </c>
      <c r="B340" s="48">
        <v>45717</v>
      </c>
      <c r="C340" s="49" t="str">
        <f>VLOOKUP(WEEKDAY(B340,1),$L$1:$M$7,2,0)</f>
        <v>Sabato</v>
      </c>
      <c r="D340" s="82" t="s">
        <v>138</v>
      </c>
      <c r="E340" s="81" t="s">
        <v>407</v>
      </c>
      <c r="F340" s="89">
        <v>0</v>
      </c>
      <c r="G340" s="90" t="s">
        <v>408</v>
      </c>
      <c r="H340" s="90" t="s">
        <v>408</v>
      </c>
      <c r="I340" s="52" t="s">
        <v>154</v>
      </c>
      <c r="J340" s="83"/>
    </row>
    <row r="341" spans="1:11" x14ac:dyDescent="0.25">
      <c r="A341" s="1" t="s">
        <v>25</v>
      </c>
      <c r="B341" s="59">
        <v>45717</v>
      </c>
      <c r="C341" s="77" t="str">
        <f>VLOOKUP(WEEKDAY(B341,1),$L$1:$M$7,2,0)</f>
        <v>Sabato</v>
      </c>
      <c r="D341" s="60" t="s">
        <v>145</v>
      </c>
      <c r="E341" s="26" t="s">
        <v>339</v>
      </c>
      <c r="F341" s="5">
        <v>12312</v>
      </c>
      <c r="G341" s="4" t="s">
        <v>256</v>
      </c>
      <c r="H341" s="4" t="s">
        <v>31</v>
      </c>
      <c r="I341" s="4" t="s">
        <v>54</v>
      </c>
      <c r="J341" s="55"/>
      <c r="K341" s="1" t="str">
        <f>IF(J341="","DA GIOCARE",IF(OR(G341="A.DIL. O.A.S.I. LAURA VICUNA",G341="TEKNOSERVICE AREA PRO 2020",G341="AREA PRO 2020",G341="POL.DIL. ATLAVIR",G341="ASD A.S. ALTER 82",G341="ALTER 82 PIOSSASCO ROSSO",G341="ALTER 82 PIOSSASCO BIANCO",G341="BASKET 86 ORBASSANO",G341="ALTER 82 PIOSSASCO",G341="ALTER 82",G341="AREA PRO 2020 BLU",G341="AREA PRO 2020 BIANCO"),IF(_xlfn.NUMBERVALUE(LEFT(J341,FIND("-",J341)-1))&gt;_xlfn.NUMBERVALUE(RIGHT(J341,LEN(J341)-FIND("-",J341))),"OK","KO"),IF(_xlfn.NUMBERVALUE(LEFT(J341,FIND("-",J341)-1))&lt;_xlfn.NUMBERVALUE(RIGHT(J341,LEN(J341)-FIND("-",J341))),"OK","KO")))</f>
        <v>DA GIOCARE</v>
      </c>
    </row>
    <row r="342" spans="1:11" x14ac:dyDescent="0.25">
      <c r="A342" s="43" t="s">
        <v>25</v>
      </c>
      <c r="B342" s="7">
        <v>45717</v>
      </c>
      <c r="C342" s="40" t="str">
        <f>VLOOKUP(WEEKDAY(B342,1),$L$1:$M$7,2,0)</f>
        <v>Sabato</v>
      </c>
      <c r="D342" s="41" t="s">
        <v>18</v>
      </c>
      <c r="E342" s="22" t="s">
        <v>65</v>
      </c>
      <c r="F342" s="40">
        <v>3636</v>
      </c>
      <c r="G342" s="42" t="s">
        <v>31</v>
      </c>
      <c r="H342" s="42" t="s">
        <v>82</v>
      </c>
      <c r="I342" s="42" t="s">
        <v>12</v>
      </c>
      <c r="J342" s="56"/>
      <c r="K342" s="1" t="str">
        <f>IF(J342="","DA GIOCARE",IF(OR(G342="A.DIL. O.A.S.I. LAURA VICUNA",G342="TEKNOSERVICE AREA PRO 2020",G342="AREA PRO 2020",G342="POL.DIL. ATLAVIR",G342="ASD A.S. ALTER 82",G342="ALTER 82 PIOSSASCO ROSSO",G342="ALTER 82 PIOSSASCO BIANCO",G342="BASKET 86 ORBASSANO",G342="ALTER 82 PIOSSASCO",G342="ALTER 82",G342="AREA PRO 2020 BLU",G342="AREA PRO 2020 BIANCO"),IF(_xlfn.NUMBERVALUE(LEFT(J342,FIND("-",J342)-1))&gt;_xlfn.NUMBERVALUE(RIGHT(J342,LEN(J342)-FIND("-",J342))),"OK","KO"),IF(_xlfn.NUMBERVALUE(LEFT(J342,FIND("-",J342)-1))&lt;_xlfn.NUMBERVALUE(RIGHT(J342,LEN(J342)-FIND("-",J342))),"OK","KO")))</f>
        <v>DA GIOCARE</v>
      </c>
    </row>
    <row r="343" spans="1:11" x14ac:dyDescent="0.25">
      <c r="A343" s="1" t="s">
        <v>25</v>
      </c>
      <c r="B343" s="6">
        <v>45717</v>
      </c>
      <c r="C343" s="5" t="str">
        <f>VLOOKUP(WEEKDAY(B343,1),$L$1:$M$7,2,0)</f>
        <v>Sabato</v>
      </c>
      <c r="D343" s="8" t="s">
        <v>44</v>
      </c>
      <c r="E343" s="26" t="s">
        <v>55</v>
      </c>
      <c r="F343" s="5">
        <v>272</v>
      </c>
      <c r="G343" s="4" t="s">
        <v>88</v>
      </c>
      <c r="H343" s="4" t="s">
        <v>31</v>
      </c>
      <c r="I343" s="4" t="s">
        <v>81</v>
      </c>
      <c r="J343" s="55"/>
      <c r="K343" s="1" t="str">
        <f>IF(J343="","DA GIOCARE",IF(OR(G343="A.DIL. O.A.S.I. LAURA VICUNA",G343="TEKNOSERVICE AREA PRO 2020",G343="AREA PRO 2020",G343="POL.DIL. ATLAVIR",G343="ASD A.S. ALTER 82",G343="ALTER 82 PIOSSASCO ROSSO",G343="ALTER 82 PIOSSASCO BIANCO",G343="BASKET 86 ORBASSANO",G343="ALTER 82 PIOSSASCO",G343="ALTER 82",G343="AREA PRO 2020 BLU",G343="AREA PRO 2020 BIANCO"),IF(_xlfn.NUMBERVALUE(LEFT(J343,FIND("-",J343)-1))&gt;_xlfn.NUMBERVALUE(RIGHT(J343,LEN(J343)-FIND("-",J343))),"OK","KO"),IF(_xlfn.NUMBERVALUE(LEFT(J343,FIND("-",J343)-1))&lt;_xlfn.NUMBERVALUE(RIGHT(J343,LEN(J343)-FIND("-",J343))),"OK","KO")))</f>
        <v>DA GIOCARE</v>
      </c>
    </row>
    <row r="344" spans="1:11" x14ac:dyDescent="0.25">
      <c r="A344" s="43" t="s">
        <v>25</v>
      </c>
      <c r="B344" s="48">
        <v>45717</v>
      </c>
      <c r="C344" s="49" t="str">
        <f>VLOOKUP(WEEKDAY(B344,1),$L$1:$M$7,2,0)</f>
        <v>Sabato</v>
      </c>
      <c r="D344" s="82" t="s">
        <v>32</v>
      </c>
      <c r="E344" s="81" t="s">
        <v>407</v>
      </c>
      <c r="F344" s="89">
        <v>0</v>
      </c>
      <c r="G344" s="90" t="s">
        <v>408</v>
      </c>
      <c r="H344" s="90" t="s">
        <v>408</v>
      </c>
      <c r="I344" s="52" t="s">
        <v>154</v>
      </c>
      <c r="J344" s="83"/>
    </row>
    <row r="345" spans="1:11" x14ac:dyDescent="0.25">
      <c r="A345" s="43" t="s">
        <v>25</v>
      </c>
      <c r="B345" s="48">
        <v>45717</v>
      </c>
      <c r="C345" s="49" t="str">
        <f>VLOOKUP(WEEKDAY(B345,1),$L$1:$M$7,2,0)</f>
        <v>Sabato</v>
      </c>
      <c r="D345" s="82" t="s">
        <v>19</v>
      </c>
      <c r="E345" s="81" t="s">
        <v>407</v>
      </c>
      <c r="F345" s="89">
        <v>0</v>
      </c>
      <c r="G345" s="90" t="s">
        <v>408</v>
      </c>
      <c r="H345" s="90" t="s">
        <v>408</v>
      </c>
      <c r="I345" s="52" t="s">
        <v>154</v>
      </c>
      <c r="J345" s="83"/>
    </row>
    <row r="346" spans="1:11" x14ac:dyDescent="0.25">
      <c r="A346" s="43" t="s">
        <v>25</v>
      </c>
      <c r="B346" s="7">
        <v>45717</v>
      </c>
      <c r="C346" s="40" t="str">
        <f>VLOOKUP(WEEKDAY(B346,1),$L$1:$M$7,2,0)</f>
        <v>Sabato</v>
      </c>
      <c r="D346" s="41" t="s">
        <v>19</v>
      </c>
      <c r="E346" s="22" t="s">
        <v>61</v>
      </c>
      <c r="F346" s="40">
        <v>11640</v>
      </c>
      <c r="G346" s="42" t="s">
        <v>31</v>
      </c>
      <c r="H346" s="42" t="s">
        <v>530</v>
      </c>
      <c r="I346" s="42" t="s">
        <v>12</v>
      </c>
      <c r="J346" s="56"/>
      <c r="K346" s="1" t="str">
        <f>IF(J346="","DA GIOCARE",IF(OR(G346="A.DIL. O.A.S.I. LAURA VICUNA",G346="TEKNOSERVICE AREA PRO 2020",G346="AREA PRO 2020",G346="POL.DIL. ATLAVIR",G346="ASD A.S. ALTER 82",G346="ALTER 82 PIOSSASCO ROSSO",G346="ALTER 82 PIOSSASCO BIANCO",G346="BASKET 86 ORBASSANO",G346="ALTER 82 PIOSSASCO",G346="ALTER 82",G346="AREA PRO 2020 BLU",G346="AREA PRO 2020 BIANCO"),IF(_xlfn.NUMBERVALUE(LEFT(J346,FIND("-",J346)-1))&gt;_xlfn.NUMBERVALUE(RIGHT(J346,LEN(J346)-FIND("-",J346))),"OK","KO"),IF(_xlfn.NUMBERVALUE(LEFT(J346,FIND("-",J346)-1))&lt;_xlfn.NUMBERVALUE(RIGHT(J346,LEN(J346)-FIND("-",J346))),"OK","KO")))</f>
        <v>DA GIOCARE</v>
      </c>
    </row>
    <row r="347" spans="1:11" x14ac:dyDescent="0.25">
      <c r="A347" s="1" t="s">
        <v>25</v>
      </c>
      <c r="B347" s="6">
        <v>45717</v>
      </c>
      <c r="C347" s="5" t="str">
        <f>VLOOKUP(WEEKDAY(B347,1),$L$1:$M$7,2,0)</f>
        <v>Sabato</v>
      </c>
      <c r="D347" s="8" t="s">
        <v>36</v>
      </c>
      <c r="E347" s="26" t="s">
        <v>378</v>
      </c>
      <c r="F347" s="5">
        <v>5489</v>
      </c>
      <c r="G347" s="4" t="s">
        <v>370</v>
      </c>
      <c r="H347" s="4" t="s">
        <v>158</v>
      </c>
      <c r="I347" s="4" t="s">
        <v>263</v>
      </c>
      <c r="J347" s="55"/>
      <c r="K347" s="1" t="str">
        <f>IF(J347="","DA GIOCARE",IF(OR(G347="A.DIL. O.A.S.I. LAURA VICUNA",G347="TEKNOSERVICE AREA PRO 2020",G347="AREA PRO 2020",G347="POL.DIL. ATLAVIR",G347="ASD A.S. ALTER 82",G347="ALTER 82 PIOSSASCO ROSSO",G347="ALTER 82 PIOSSASCO BIANCO",G347="BASKET 86 ORBASSANO",G347="ALTER 82 PIOSSASCO",G347="ALTER 82",G347="AREA PRO 2020 BLU",G347="AREA PRO 2020 BIANCO"),IF(_xlfn.NUMBERVALUE(LEFT(J347,FIND("-",J347)-1))&gt;_xlfn.NUMBERVALUE(RIGHT(J347,LEN(J347)-FIND("-",J347))),"OK","KO"),IF(_xlfn.NUMBERVALUE(LEFT(J347,FIND("-",J347)-1))&lt;_xlfn.NUMBERVALUE(RIGHT(J347,LEN(J347)-FIND("-",J347))),"OK","KO")))</f>
        <v>DA GIOCARE</v>
      </c>
    </row>
    <row r="348" spans="1:11" x14ac:dyDescent="0.25">
      <c r="A348" s="43" t="s">
        <v>25</v>
      </c>
      <c r="B348" s="48">
        <v>45718</v>
      </c>
      <c r="C348" s="49" t="str">
        <f>VLOOKUP(WEEKDAY(B348,1),$L$1:$M$7,2,0)</f>
        <v>Domenica</v>
      </c>
      <c r="D348" s="82" t="s">
        <v>358</v>
      </c>
      <c r="E348" s="81" t="s">
        <v>407</v>
      </c>
      <c r="F348" s="89">
        <v>0</v>
      </c>
      <c r="G348" s="90" t="s">
        <v>408</v>
      </c>
      <c r="H348" s="90" t="s">
        <v>408</v>
      </c>
      <c r="I348" s="52" t="s">
        <v>154</v>
      </c>
      <c r="J348" s="83"/>
    </row>
    <row r="349" spans="1:11" x14ac:dyDescent="0.25">
      <c r="A349" s="1" t="s">
        <v>25</v>
      </c>
      <c r="B349" s="6">
        <v>45718</v>
      </c>
      <c r="C349" s="5" t="str">
        <f>VLOOKUP(WEEKDAY(B349,1),$L$1:$M$7,2,0)</f>
        <v>Domenica</v>
      </c>
      <c r="D349" s="8" t="s">
        <v>270</v>
      </c>
      <c r="E349" s="26" t="s">
        <v>395</v>
      </c>
      <c r="F349" s="5">
        <v>7250</v>
      </c>
      <c r="G349" s="4" t="s">
        <v>398</v>
      </c>
      <c r="H349" s="4" t="s">
        <v>31</v>
      </c>
      <c r="I349" s="4" t="s">
        <v>405</v>
      </c>
      <c r="J349" s="55"/>
      <c r="K349" s="1" t="str">
        <f>IF(J349="","DA GIOCARE",IF(OR(G349="A.DIL. O.A.S.I. LAURA VICUNA",G349="TEKNOSERVICE AREA PRO 2020",G349="AREA PRO 2020",G349="POL.DIL. ATLAVIR",G349="ASD A.S. ALTER 82",G349="ALTER 82 PIOSSASCO ROSSO",G349="ALTER 82 PIOSSASCO BIANCO",G349="BASKET 86 ORBASSANO",G349="ALTER 82 PIOSSASCO",G349="ALTER 82",G349="AREA PRO 2020 BLU",G349="AREA PRO 2020 BIANCO"),IF(_xlfn.NUMBERVALUE(LEFT(J349,FIND("-",J349)-1))&gt;_xlfn.NUMBERVALUE(RIGHT(J349,LEN(J349)-FIND("-",J349))),"OK","KO"),IF(_xlfn.NUMBERVALUE(LEFT(J349,FIND("-",J349)-1))&lt;_xlfn.NUMBERVALUE(RIGHT(J349,LEN(J349)-FIND("-",J349))),"OK","KO")))</f>
        <v>DA GIOCARE</v>
      </c>
    </row>
    <row r="350" spans="1:11" x14ac:dyDescent="0.25">
      <c r="A350" s="43" t="s">
        <v>25</v>
      </c>
      <c r="B350" s="48">
        <v>45718</v>
      </c>
      <c r="C350" s="49" t="str">
        <f>VLOOKUP(WEEKDAY(B350,1),$L$1:$M$7,2,0)</f>
        <v>Domenica</v>
      </c>
      <c r="D350" s="82" t="s">
        <v>45</v>
      </c>
      <c r="E350" s="81" t="s">
        <v>407</v>
      </c>
      <c r="F350" s="89">
        <v>0</v>
      </c>
      <c r="G350" s="90" t="s">
        <v>408</v>
      </c>
      <c r="H350" s="90" t="s">
        <v>408</v>
      </c>
      <c r="I350" s="52" t="s">
        <v>154</v>
      </c>
      <c r="J350" s="83"/>
    </row>
    <row r="351" spans="1:11" x14ac:dyDescent="0.25">
      <c r="A351" s="1" t="s">
        <v>25</v>
      </c>
      <c r="B351" s="7">
        <v>45718</v>
      </c>
      <c r="C351" s="40" t="str">
        <f>VLOOKUP(WEEKDAY(B351,1),$L$1:$M$7,2,0)</f>
        <v>Domenica</v>
      </c>
      <c r="D351" s="41" t="s">
        <v>45</v>
      </c>
      <c r="E351" s="22" t="s">
        <v>482</v>
      </c>
      <c r="F351" s="40">
        <v>11359</v>
      </c>
      <c r="G351" s="42" t="s">
        <v>481</v>
      </c>
      <c r="H351" s="42" t="s">
        <v>449</v>
      </c>
      <c r="I351" s="42" t="s">
        <v>12</v>
      </c>
      <c r="J351" s="56"/>
      <c r="K351" s="1" t="str">
        <f>IF(J351="","DA GIOCARE",IF(OR(G351="A.DIL. O.A.S.I. LAURA VICUNA",G351="TEKNOSERVICE AREA PRO 2020",G351="AREA PRO 2020",G351="POL.DIL. ATLAVIR",G351="ASD A.S. ALTER 82",G351="ALTER 82 PIOSSASCO ROSSO",G351="ALTER 82 PIOSSASCO BIANCO",G351="BASKET 86 ORBASSANO",G351="ALTER 82 PIOSSASCO",G351="ALTER 82",G351="AREA PRO 2020 BLU",G351="AREA PRO 2020 BIANCO"),IF(_xlfn.NUMBERVALUE(LEFT(J351,FIND("-",J351)-1))&gt;_xlfn.NUMBERVALUE(RIGHT(J351,LEN(J351)-FIND("-",J351))),"OK","KO"),IF(_xlfn.NUMBERVALUE(LEFT(J351,FIND("-",J351)-1))&lt;_xlfn.NUMBERVALUE(RIGHT(J351,LEN(J351)-FIND("-",J351))),"OK","KO")))</f>
        <v>DA GIOCARE</v>
      </c>
    </row>
    <row r="352" spans="1:11" x14ac:dyDescent="0.25">
      <c r="A352" s="43" t="s">
        <v>25</v>
      </c>
      <c r="B352" s="48">
        <v>45718</v>
      </c>
      <c r="C352" s="49" t="str">
        <f>VLOOKUP(WEEKDAY(B352,1),$L$1:$M$7,2,0)</f>
        <v>Domenica</v>
      </c>
      <c r="D352" s="82" t="s">
        <v>393</v>
      </c>
      <c r="E352" s="81" t="s">
        <v>407</v>
      </c>
      <c r="F352" s="89">
        <v>0</v>
      </c>
      <c r="G352" s="90" t="s">
        <v>408</v>
      </c>
      <c r="H352" s="90" t="s">
        <v>408</v>
      </c>
      <c r="I352" s="52" t="s">
        <v>154</v>
      </c>
      <c r="J352" s="83"/>
    </row>
    <row r="353" spans="1:11" x14ac:dyDescent="0.25">
      <c r="A353" s="1" t="s">
        <v>25</v>
      </c>
      <c r="B353" s="6">
        <v>45718</v>
      </c>
      <c r="C353" s="5" t="str">
        <f>VLOOKUP(WEEKDAY(B353,1),$L$1:$M$7,2,0)</f>
        <v>Domenica</v>
      </c>
      <c r="D353" s="8" t="s">
        <v>262</v>
      </c>
      <c r="E353" s="26" t="s">
        <v>475</v>
      </c>
      <c r="F353" s="5">
        <v>8138</v>
      </c>
      <c r="G353" s="4" t="s">
        <v>470</v>
      </c>
      <c r="H353" s="4" t="s">
        <v>469</v>
      </c>
      <c r="I353" s="4" t="s">
        <v>43</v>
      </c>
      <c r="J353" s="55"/>
      <c r="K353" s="1" t="str">
        <f>IF(J353="","DA GIOCARE",IF(OR(G353="A.DIL. O.A.S.I. LAURA VICUNA",G353="TEKNOSERVICE AREA PRO 2020",G353="AREA PRO 2020",G353="POL.DIL. ATLAVIR",G353="ASD A.S. ALTER 82",G353="ALTER 82 PIOSSASCO ROSSO",G353="ALTER 82 PIOSSASCO BIANCO",G353="BASKET 86 ORBASSANO",G353="ALTER 82 PIOSSASCO",G353="ALTER 82",G353="AREA PRO 2020 BLU",G353="AREA PRO 2020 BIANCO"),IF(_xlfn.NUMBERVALUE(LEFT(J353,FIND("-",J353)-1))&gt;_xlfn.NUMBERVALUE(RIGHT(J353,LEN(J353)-FIND("-",J353))),"OK","KO"),IF(_xlfn.NUMBERVALUE(LEFT(J353,FIND("-",J353)-1))&lt;_xlfn.NUMBERVALUE(RIGHT(J353,LEN(J353)-FIND("-",J353))),"OK","KO")))</f>
        <v>DA GIOCARE</v>
      </c>
    </row>
    <row r="354" spans="1:11" x14ac:dyDescent="0.25">
      <c r="A354" s="1" t="s">
        <v>25</v>
      </c>
      <c r="B354" s="6">
        <v>45718</v>
      </c>
      <c r="C354" s="5" t="str">
        <f>VLOOKUP(WEEKDAY(B354,1),$L$1:$M$7,2,0)</f>
        <v>Domenica</v>
      </c>
      <c r="D354" s="8" t="s">
        <v>262</v>
      </c>
      <c r="E354" s="26" t="s">
        <v>503</v>
      </c>
      <c r="F354" s="5">
        <v>9847</v>
      </c>
      <c r="G354" s="4" t="s">
        <v>504</v>
      </c>
      <c r="H354" s="4" t="s">
        <v>158</v>
      </c>
      <c r="I354" s="4" t="s">
        <v>263</v>
      </c>
      <c r="J354" s="55"/>
      <c r="K354" s="1" t="str">
        <f>IF(J354="","DA GIOCARE",IF(OR(G354="A.DIL. O.A.S.I. LAURA VICUNA",G354="TEKNOSERVICE AREA PRO 2020",G354="AREA PRO 2020",G354="POL.DIL. ATLAVIR",G354="ASD A.S. ALTER 82",G354="ALTER 82 PIOSSASCO ROSSO",G354="ALTER 82 PIOSSASCO BIANCO",G354="BASKET 86 ORBASSANO",G354="ALTER 82 PIOSSASCO",G354="ALTER 82",G354="AREA PRO 2020 BLU",G354="AREA PRO 2020 BIANCO"),IF(_xlfn.NUMBERVALUE(LEFT(J354,FIND("-",J354)-1))&gt;_xlfn.NUMBERVALUE(RIGHT(J354,LEN(J354)-FIND("-",J354))),"OK","KO"),IF(_xlfn.NUMBERVALUE(LEFT(J354,FIND("-",J354)-1))&lt;_xlfn.NUMBERVALUE(RIGHT(J354,LEN(J354)-FIND("-",J354))),"OK","KO")))</f>
        <v>DA GIOCARE</v>
      </c>
    </row>
    <row r="355" spans="1:11" x14ac:dyDescent="0.25">
      <c r="A355" s="43" t="s">
        <v>25</v>
      </c>
      <c r="B355" s="48">
        <v>45718</v>
      </c>
      <c r="C355" s="49" t="str">
        <f>VLOOKUP(WEEKDAY(B355,1),$L$1:$M$7,2,0)</f>
        <v>Domenica</v>
      </c>
      <c r="D355" s="82" t="s">
        <v>265</v>
      </c>
      <c r="E355" s="81" t="s">
        <v>407</v>
      </c>
      <c r="F355" s="89">
        <v>0</v>
      </c>
      <c r="G355" s="90" t="s">
        <v>408</v>
      </c>
      <c r="H355" s="90" t="s">
        <v>408</v>
      </c>
      <c r="I355" s="52" t="s">
        <v>154</v>
      </c>
      <c r="J355" s="83"/>
    </row>
    <row r="356" spans="1:11" x14ac:dyDescent="0.25">
      <c r="A356" s="1" t="s">
        <v>25</v>
      </c>
      <c r="B356" s="7">
        <v>45718</v>
      </c>
      <c r="C356" s="40" t="str">
        <f>VLOOKUP(WEEKDAY(B356,1),$L$1:$M$7,2,0)</f>
        <v>Domenica</v>
      </c>
      <c r="D356" s="41" t="s">
        <v>265</v>
      </c>
      <c r="E356" s="22" t="s">
        <v>468</v>
      </c>
      <c r="F356" s="40">
        <v>8074</v>
      </c>
      <c r="G356" s="42" t="s">
        <v>457</v>
      </c>
      <c r="H356" s="42" t="s">
        <v>169</v>
      </c>
      <c r="I356" s="42" t="s">
        <v>12</v>
      </c>
      <c r="J356" s="56"/>
      <c r="K356" s="1" t="str">
        <f>IF(J356="","DA GIOCARE",IF(OR(G356="A.DIL. O.A.S.I. LAURA VICUNA",G356="TEKNOSERVICE AREA PRO 2020",G356="AREA PRO 2020",G356="POL.DIL. ATLAVIR",G356="ASD A.S. ALTER 82",G356="ALTER 82 PIOSSASCO ROSSO",G356="ALTER 82 PIOSSASCO BIANCO",G356="BASKET 86 ORBASSANO",G356="ALTER 82 PIOSSASCO",G356="ALTER 82",G356="AREA PRO 2020 BLU",G356="AREA PRO 2020 BIANCO"),IF(_xlfn.NUMBERVALUE(LEFT(J356,FIND("-",J356)-1))&gt;_xlfn.NUMBERVALUE(RIGHT(J356,LEN(J356)-FIND("-",J356))),"OK","KO"),IF(_xlfn.NUMBERVALUE(LEFT(J356,FIND("-",J356)-1))&lt;_xlfn.NUMBERVALUE(RIGHT(J356,LEN(J356)-FIND("-",J356))),"OK","KO")))</f>
        <v>DA GIOCARE</v>
      </c>
    </row>
    <row r="357" spans="1:11" x14ac:dyDescent="0.25">
      <c r="A357" s="43" t="s">
        <v>25</v>
      </c>
      <c r="B357" s="48">
        <v>45718</v>
      </c>
      <c r="C357" s="49" t="str">
        <f>VLOOKUP(WEEKDAY(B357,1),$L$1:$M$7,2,0)</f>
        <v>Domenica</v>
      </c>
      <c r="D357" s="82" t="s">
        <v>149</v>
      </c>
      <c r="E357" s="81" t="s">
        <v>407</v>
      </c>
      <c r="F357" s="89">
        <v>0</v>
      </c>
      <c r="G357" s="90" t="s">
        <v>408</v>
      </c>
      <c r="H357" s="90" t="s">
        <v>408</v>
      </c>
      <c r="I357" s="52" t="s">
        <v>154</v>
      </c>
      <c r="J357" s="83"/>
    </row>
    <row r="358" spans="1:11" x14ac:dyDescent="0.25">
      <c r="A358" s="43" t="s">
        <v>25</v>
      </c>
      <c r="B358" s="48">
        <v>45718</v>
      </c>
      <c r="C358" s="49" t="str">
        <f>VLOOKUP(WEEKDAY(B358,1),$L$1:$M$7,2,0)</f>
        <v>Domenica</v>
      </c>
      <c r="D358" s="82" t="s">
        <v>138</v>
      </c>
      <c r="E358" s="81" t="s">
        <v>407</v>
      </c>
      <c r="F358" s="89">
        <v>0</v>
      </c>
      <c r="G358" s="90" t="s">
        <v>408</v>
      </c>
      <c r="H358" s="90" t="s">
        <v>408</v>
      </c>
      <c r="I358" s="52" t="s">
        <v>154</v>
      </c>
      <c r="J358" s="83"/>
    </row>
    <row r="359" spans="1:11" x14ac:dyDescent="0.25">
      <c r="A359" s="1" t="s">
        <v>25</v>
      </c>
      <c r="B359" s="7">
        <v>45718</v>
      </c>
      <c r="C359" s="40" t="str">
        <f>VLOOKUP(WEEKDAY(B359,1),$L$1:$M$7,2,0)</f>
        <v>Domenica</v>
      </c>
      <c r="D359" s="41" t="s">
        <v>18</v>
      </c>
      <c r="E359" s="22" t="s">
        <v>157</v>
      </c>
      <c r="F359" s="40">
        <v>944</v>
      </c>
      <c r="G359" s="42" t="s">
        <v>158</v>
      </c>
      <c r="H359" s="42" t="s">
        <v>170</v>
      </c>
      <c r="I359" s="42" t="s">
        <v>12</v>
      </c>
      <c r="J359" s="56"/>
      <c r="K359" s="1" t="str">
        <f>IF(J359="","DA GIOCARE",IF(OR(G359="A.DIL. O.A.S.I. LAURA VICUNA",G359="TEKNOSERVICE AREA PRO 2020",G359="AREA PRO 2020",G359="POL.DIL. ATLAVIR",G359="ASD A.S. ALTER 82",G359="ALTER 82 PIOSSASCO ROSSO",G359="ALTER 82 PIOSSASCO BIANCO",G359="BASKET 86 ORBASSANO",G359="ALTER 82 PIOSSASCO",G359="ALTER 82",G359="AREA PRO 2020 BLU",G359="AREA PRO 2020 BIANCO"),IF(_xlfn.NUMBERVALUE(LEFT(J359,FIND("-",J359)-1))&gt;_xlfn.NUMBERVALUE(RIGHT(J359,LEN(J359)-FIND("-",J359))),"OK","KO"),IF(_xlfn.NUMBERVALUE(LEFT(J359,FIND("-",J359)-1))&lt;_xlfn.NUMBERVALUE(RIGHT(J359,LEN(J359)-FIND("-",J359))),"OK","KO")))</f>
        <v>DA GIOCARE</v>
      </c>
    </row>
    <row r="360" spans="1:11" x14ac:dyDescent="0.25">
      <c r="A360" s="1" t="s">
        <v>25</v>
      </c>
      <c r="B360" s="6">
        <v>45718</v>
      </c>
      <c r="C360" s="5" t="str">
        <f>VLOOKUP(WEEKDAY(B360,1),$L$1:$M$7,2,0)</f>
        <v>Domenica</v>
      </c>
      <c r="D360" s="8" t="s">
        <v>18</v>
      </c>
      <c r="E360" s="26" t="s">
        <v>488</v>
      </c>
      <c r="F360" s="5">
        <v>9141</v>
      </c>
      <c r="G360" s="4" t="s">
        <v>490</v>
      </c>
      <c r="H360" s="4" t="s">
        <v>158</v>
      </c>
      <c r="I360" s="4" t="s">
        <v>456</v>
      </c>
      <c r="J360" s="55"/>
      <c r="K360" s="1" t="str">
        <f>IF(J360="","DA GIOCARE",IF(OR(G360="A.DIL. O.A.S.I. LAURA VICUNA",G360="TEKNOSERVICE AREA PRO 2020",G360="AREA PRO 2020",G360="POL.DIL. ATLAVIR",G360="ASD A.S. ALTER 82",G360="ALTER 82 PIOSSASCO ROSSO",G360="ALTER 82 PIOSSASCO BIANCO",G360="BASKET 86 ORBASSANO",G360="ALTER 82 PIOSSASCO",G360="ALTER 82",G360="AREA PRO 2020 BLU",G360="AREA PRO 2020 BIANCO"),IF(_xlfn.NUMBERVALUE(LEFT(J360,FIND("-",J360)-1))&gt;_xlfn.NUMBERVALUE(RIGHT(J360,LEN(J360)-FIND("-",J360))),"OK","KO"),IF(_xlfn.NUMBERVALUE(LEFT(J360,FIND("-",J360)-1))&lt;_xlfn.NUMBERVALUE(RIGHT(J360,LEN(J360)-FIND("-",J360))),"OK","KO")))</f>
        <v>DA GIOCARE</v>
      </c>
    </row>
    <row r="361" spans="1:11" x14ac:dyDescent="0.25">
      <c r="A361" s="1" t="s">
        <v>25</v>
      </c>
      <c r="B361" s="6">
        <v>45718</v>
      </c>
      <c r="C361" s="26" t="str">
        <f>VLOOKUP(WEEKDAY(B361,1),$L$1:$M$7,2,0)</f>
        <v>Domenica</v>
      </c>
      <c r="D361" s="8" t="s">
        <v>44</v>
      </c>
      <c r="E361" s="26" t="s">
        <v>67</v>
      </c>
      <c r="F361" s="26">
        <v>11828</v>
      </c>
      <c r="G361" s="28" t="s">
        <v>542</v>
      </c>
      <c r="H361" s="53" t="s">
        <v>31</v>
      </c>
      <c r="I361" s="28" t="s">
        <v>178</v>
      </c>
      <c r="J361" s="55"/>
      <c r="K361" s="1" t="str">
        <f>IF(J361="","DA GIOCARE",IF(OR(G361="A.DIL. O.A.S.I. LAURA VICUNA",G361="TEKNOSERVICE AREA PRO 2020",G361="AREA PRO 2020",G361="POL.DIL. ATLAVIR",G361="ASD A.S. ALTER 82",G361="ALTER 82 PIOSSASCO ROSSO",G361="ALTER 82 PIOSSASCO BIANCO",G361="BASKET 86 ORBASSANO",G361="ALTER 82 PIOSSASCO",G361="ALTER 82",G361="AREA PRO 2020 BLU",G361="AREA PRO 2020 BIANCO"),IF(_xlfn.NUMBERVALUE(LEFT(J361,FIND("-",J361)-1))&gt;_xlfn.NUMBERVALUE(RIGHT(J361,LEN(J361)-FIND("-",J361))),"OK","KO"),IF(_xlfn.NUMBERVALUE(LEFT(J361,FIND("-",J361)-1))&lt;_xlfn.NUMBERVALUE(RIGHT(J361,LEN(J361)-FIND("-",J361))),"OK","KO")))</f>
        <v>DA GIOCARE</v>
      </c>
    </row>
    <row r="362" spans="1:11" x14ac:dyDescent="0.25">
      <c r="A362" s="43" t="s">
        <v>25</v>
      </c>
      <c r="B362" s="48">
        <v>45718</v>
      </c>
      <c r="C362" s="44" t="str">
        <f>VLOOKUP(WEEKDAY(B362,1),$L$1:$M$7,2,0)</f>
        <v>Domenica</v>
      </c>
      <c r="D362" s="82" t="s">
        <v>32</v>
      </c>
      <c r="E362" s="81" t="s">
        <v>407</v>
      </c>
      <c r="F362" s="84">
        <v>0</v>
      </c>
      <c r="G362" s="85" t="s">
        <v>408</v>
      </c>
      <c r="H362" s="86" t="s">
        <v>408</v>
      </c>
      <c r="I362" s="47" t="s">
        <v>154</v>
      </c>
      <c r="J362" s="83"/>
    </row>
    <row r="363" spans="1:11" x14ac:dyDescent="0.25">
      <c r="A363" s="1" t="s">
        <v>25</v>
      </c>
      <c r="B363" s="48">
        <v>45718</v>
      </c>
      <c r="C363" s="44" t="str">
        <f>VLOOKUP(WEEKDAY(B363,1),$L$1:$M$7,2,0)</f>
        <v>Domenica</v>
      </c>
      <c r="D363" s="50" t="s">
        <v>151</v>
      </c>
      <c r="E363" s="44" t="s">
        <v>422</v>
      </c>
      <c r="F363" s="46">
        <v>7472</v>
      </c>
      <c r="G363" s="47" t="s">
        <v>423</v>
      </c>
      <c r="H363" s="65" t="s">
        <v>424</v>
      </c>
      <c r="I363" s="47" t="s">
        <v>154</v>
      </c>
      <c r="J363" s="66"/>
      <c r="K363" s="1" t="str">
        <f>IF(J363="","DA GIOCARE",IF(OR(G363="A.DIL. O.A.S.I. LAURA VICUNA",G363="TEKNOSERVICE AREA PRO 2020",G363="AREA PRO 2020",G363="POL.DIL. ATLAVIR",G363="ASD A.S. ALTER 82",G363="ALTER 82 PIOSSASCO ROSSO",G363="ALTER 82 PIOSSASCO BIANCO",G363="BASKET 86 ORBASSANO",G363="ALTER 82 PIOSSASCO",G363="ALTER 82",G363="AREA PRO 2020 BLU",G363="AREA PRO 2020 BIANCO"),IF(_xlfn.NUMBERVALUE(LEFT(J363,FIND("-",J363)-1))&gt;_xlfn.NUMBERVALUE(RIGHT(J363,LEN(J363)-FIND("-",J363))),"OK","KO"),IF(_xlfn.NUMBERVALUE(LEFT(J363,FIND("-",J363)-1))&lt;_xlfn.NUMBERVALUE(RIGHT(J363,LEN(J363)-FIND("-",J363))),"OK","KO")))</f>
        <v>DA GIOCARE</v>
      </c>
    </row>
    <row r="364" spans="1:11" x14ac:dyDescent="0.25">
      <c r="A364" s="1" t="s">
        <v>25</v>
      </c>
      <c r="B364" s="6">
        <v>45719</v>
      </c>
      <c r="C364" s="26" t="str">
        <f>VLOOKUP(WEEKDAY(B364,1),$L$1:$M$7,2,0)</f>
        <v>Lunedì</v>
      </c>
      <c r="D364" s="8" t="s">
        <v>151</v>
      </c>
      <c r="E364" s="26" t="s">
        <v>250</v>
      </c>
      <c r="F364" s="26">
        <v>10798</v>
      </c>
      <c r="G364" s="28" t="s">
        <v>443</v>
      </c>
      <c r="H364" s="53" t="s">
        <v>31</v>
      </c>
      <c r="I364" s="28" t="s">
        <v>34</v>
      </c>
      <c r="J364" s="55"/>
      <c r="K364" s="1" t="str">
        <f>IF(J364="","DA GIOCARE",IF(OR(G364="A.DIL. O.A.S.I. LAURA VICUNA",G364="TEKNOSERVICE AREA PRO 2020",G364="AREA PRO 2020",G364="POL.DIL. ATLAVIR",G364="ASD A.S. ALTER 82",G364="ALTER 82 PIOSSASCO ROSSO",G364="ALTER 82 PIOSSASCO BIANCO",G364="BASKET 86 ORBASSANO",G364="ALTER 82 PIOSSASCO",G364="ALTER 82",G364="AREA PRO 2020 BLU",G364="AREA PRO 2020 BIANCO"),IF(_xlfn.NUMBERVALUE(LEFT(J364,FIND("-",J364)-1))&gt;_xlfn.NUMBERVALUE(RIGHT(J364,LEN(J364)-FIND("-",J364))),"OK","KO"),IF(_xlfn.NUMBERVALUE(LEFT(J364,FIND("-",J364)-1))&lt;_xlfn.NUMBERVALUE(RIGHT(J364,LEN(J364)-FIND("-",J364))),"OK","KO")))</f>
        <v>DA GIOCARE</v>
      </c>
    </row>
    <row r="365" spans="1:11" x14ac:dyDescent="0.25">
      <c r="A365" s="1" t="s">
        <v>25</v>
      </c>
      <c r="B365" s="6">
        <v>45721</v>
      </c>
      <c r="C365" s="5" t="str">
        <f>VLOOKUP(WEEKDAY(B365,1),$L$1:$M$7,2,0)</f>
        <v>Mercoledì</v>
      </c>
      <c r="D365" s="8" t="s">
        <v>334</v>
      </c>
      <c r="E365" s="26" t="s">
        <v>488</v>
      </c>
      <c r="F365" s="5">
        <v>9138</v>
      </c>
      <c r="G365" s="4" t="s">
        <v>491</v>
      </c>
      <c r="H365" s="4" t="s">
        <v>492</v>
      </c>
      <c r="I365" s="4" t="s">
        <v>494</v>
      </c>
      <c r="J365" s="8"/>
      <c r="K365" s="1" t="str">
        <f>IF(J365="","DA GIOCARE",IF(OR(G365="A.DIL. O.A.S.I. LAURA VICUNA",G365="TEKNOSERVICE AREA PRO 2020",G365="AREA PRO 2020",G365="POL.DIL. ATLAVIR",G365="ASD A.S. ALTER 82",G365="ALTER 82 PIOSSASCO ROSSO",G365="ALTER 82 PIOSSASCO BIANCO",G365="BASKET 86 ORBASSANO",G365="ALTER 82 PIOSSASCO",G365="ALTER 82",G365="AREA PRO 2020 BLU",G365="AREA PRO 2020 BIANCO"),IF(_xlfn.NUMBERVALUE(LEFT(J365,FIND("-",J365)-1))&gt;_xlfn.NUMBERVALUE(RIGHT(J365,LEN(J365)-FIND("-",J365))),"OK","KO"),IF(_xlfn.NUMBERVALUE(LEFT(J365,FIND("-",J365)-1))&lt;_xlfn.NUMBERVALUE(RIGHT(J365,LEN(J365)-FIND("-",J365))),"OK","KO")))</f>
        <v>DA GIOCARE</v>
      </c>
    </row>
    <row r="366" spans="1:11" x14ac:dyDescent="0.25">
      <c r="A366" s="1" t="s">
        <v>25</v>
      </c>
      <c r="B366" s="63">
        <v>45722</v>
      </c>
      <c r="C366" s="51" t="str">
        <f>VLOOKUP(WEEKDAY(B366,1),$L$1:$M$7,2,0)</f>
        <v>Giovedì</v>
      </c>
      <c r="D366" s="64" t="s">
        <v>334</v>
      </c>
      <c r="E366" s="44" t="s">
        <v>67</v>
      </c>
      <c r="F366" s="51">
        <v>11835</v>
      </c>
      <c r="G366" s="52" t="s">
        <v>31</v>
      </c>
      <c r="H366" s="52" t="s">
        <v>543</v>
      </c>
      <c r="I366" s="52" t="s">
        <v>154</v>
      </c>
      <c r="J366" s="50"/>
      <c r="K366" s="1" t="str">
        <f>IF(J366="","DA GIOCARE",IF(OR(G366="A.DIL. O.A.S.I. LAURA VICUNA",G366="TEKNOSERVICE AREA PRO 2020",G366="AREA PRO 2020",G366="POL.DIL. ATLAVIR",G366="ASD A.S. ALTER 82",G366="ALTER 82 PIOSSASCO ROSSO",G366="ALTER 82 PIOSSASCO BIANCO",G366="BASKET 86 ORBASSANO",G366="ALTER 82 PIOSSASCO",G366="ALTER 82",G366="AREA PRO 2020 BLU",G366="AREA PRO 2020 BIANCO"),IF(_xlfn.NUMBERVALUE(LEFT(J366,FIND("-",J366)-1))&gt;_xlfn.NUMBERVALUE(RIGHT(J366,LEN(J366)-FIND("-",J366))),"OK","KO"),IF(_xlfn.NUMBERVALUE(LEFT(J366,FIND("-",J366)-1))&lt;_xlfn.NUMBERVALUE(RIGHT(J366,LEN(J366)-FIND("-",J366))),"OK","KO")))</f>
        <v>DA GIOCARE</v>
      </c>
    </row>
    <row r="367" spans="1:11" x14ac:dyDescent="0.25">
      <c r="A367" s="1" t="s">
        <v>25</v>
      </c>
      <c r="B367" s="7">
        <v>45722</v>
      </c>
      <c r="C367" s="22" t="str">
        <f>VLOOKUP(WEEKDAY(B367,1),$L$1:$M$7,2,0)</f>
        <v>Giovedì</v>
      </c>
      <c r="D367" s="41" t="s">
        <v>19</v>
      </c>
      <c r="E367" s="22" t="s">
        <v>157</v>
      </c>
      <c r="F367" s="22">
        <v>951</v>
      </c>
      <c r="G367" s="24" t="s">
        <v>158</v>
      </c>
      <c r="H367" s="54" t="s">
        <v>172</v>
      </c>
      <c r="I367" s="24" t="s">
        <v>12</v>
      </c>
      <c r="J367" s="56"/>
      <c r="K367" s="1" t="str">
        <f>IF(J367="","DA GIOCARE",IF(OR(G367="A.DIL. O.A.S.I. LAURA VICUNA",G367="TEKNOSERVICE AREA PRO 2020",G367="AREA PRO 2020",G367="POL.DIL. ATLAVIR",G367="ASD A.S. ALTER 82",G367="ALTER 82 PIOSSASCO ROSSO",G367="ALTER 82 PIOSSASCO BIANCO",G367="BASKET 86 ORBASSANO",G367="ALTER 82 PIOSSASCO",G367="ALTER 82",G367="AREA PRO 2020 BLU",G367="AREA PRO 2020 BIANCO"),IF(_xlfn.NUMBERVALUE(LEFT(J367,FIND("-",J367)-1))&gt;_xlfn.NUMBERVALUE(RIGHT(J367,LEN(J367)-FIND("-",J367))),"OK","KO"),IF(_xlfn.NUMBERVALUE(LEFT(J367,FIND("-",J367)-1))&lt;_xlfn.NUMBERVALUE(RIGHT(J367,LEN(J367)-FIND("-",J367))),"OK","KO")))</f>
        <v>DA GIOCARE</v>
      </c>
    </row>
    <row r="368" spans="1:11" x14ac:dyDescent="0.25">
      <c r="A368" s="43" t="s">
        <v>25</v>
      </c>
      <c r="B368" s="63">
        <v>45722</v>
      </c>
      <c r="C368" s="46" t="str">
        <f>VLOOKUP(WEEKDAY(B368,1),$L$1:$M$7,2,0)</f>
        <v>Giovedì</v>
      </c>
      <c r="D368" s="64" t="s">
        <v>151</v>
      </c>
      <c r="E368" s="44" t="s">
        <v>326</v>
      </c>
      <c r="F368" s="46">
        <v>3256</v>
      </c>
      <c r="G368" s="47" t="s">
        <v>31</v>
      </c>
      <c r="H368" s="65" t="s">
        <v>320</v>
      </c>
      <c r="I368" s="47" t="s">
        <v>154</v>
      </c>
      <c r="J368" s="66"/>
      <c r="K368" s="1" t="str">
        <f>IF(J368="","DA GIOCARE",IF(OR(G368="A.DIL. O.A.S.I. LAURA VICUNA",G368="TEKNOSERVICE AREA PRO 2020",G368="AREA PRO 2020",G368="POL.DIL. ATLAVIR",G368="ASD A.S. ALTER 82",G368="ALTER 82 PIOSSASCO ROSSO",G368="ALTER 82 PIOSSASCO BIANCO",G368="BASKET 86 ORBASSANO",G368="ALTER 82 PIOSSASCO",G368="ALTER 82",G368="AREA PRO 2020 BLU",G368="AREA PRO 2020 BIANCO"),IF(_xlfn.NUMBERVALUE(LEFT(J368,FIND("-",J368)-1))&gt;_xlfn.NUMBERVALUE(RIGHT(J368,LEN(J368)-FIND("-",J368))),"OK","KO"),IF(_xlfn.NUMBERVALUE(LEFT(J368,FIND("-",J368)-1))&lt;_xlfn.NUMBERVALUE(RIGHT(J368,LEN(J368)-FIND("-",J368))),"OK","KO")))</f>
        <v>DA GIOCARE</v>
      </c>
    </row>
    <row r="369" spans="1:11" x14ac:dyDescent="0.25">
      <c r="A369" s="1" t="s">
        <v>25</v>
      </c>
      <c r="B369" s="7">
        <v>45724</v>
      </c>
      <c r="C369" s="40" t="str">
        <f>VLOOKUP(WEEKDAY(B369,1),$L$1:$M$7,2,0)</f>
        <v>Sabato</v>
      </c>
      <c r="D369" s="41" t="s">
        <v>45</v>
      </c>
      <c r="E369" s="22" t="s">
        <v>450</v>
      </c>
      <c r="F369" s="40">
        <v>7788</v>
      </c>
      <c r="G369" s="42" t="s">
        <v>448</v>
      </c>
      <c r="H369" s="42" t="s">
        <v>146</v>
      </c>
      <c r="I369" s="42" t="s">
        <v>12</v>
      </c>
      <c r="J369" s="41"/>
      <c r="K369" s="1" t="str">
        <f>IF(J369="","DA GIOCARE",IF(OR(G369="A.DIL. O.A.S.I. LAURA VICUNA",G369="TEKNOSERVICE AREA PRO 2020",G369="AREA PRO 2020",G369="POL.DIL. ATLAVIR",G369="ASD A.S. ALTER 82",G369="ALTER 82 PIOSSASCO ROSSO",G369="ALTER 82 PIOSSASCO BIANCO",G369="BASKET 86 ORBASSANO",G369="ALTER 82 PIOSSASCO",G369="ALTER 82",G369="AREA PRO 2020 BLU",G369="AREA PRO 2020 BIANCO"),IF(_xlfn.NUMBERVALUE(LEFT(J369,FIND("-",J369)-1))&gt;_xlfn.NUMBERVALUE(RIGHT(J369,LEN(J369)-FIND("-",J369))),"OK","KO"),IF(_xlfn.NUMBERVALUE(LEFT(J369,FIND("-",J369)-1))&lt;_xlfn.NUMBERVALUE(RIGHT(J369,LEN(J369)-FIND("-",J369))),"OK","KO")))</f>
        <v>DA GIOCARE</v>
      </c>
    </row>
    <row r="370" spans="1:11" x14ac:dyDescent="0.25">
      <c r="A370" s="1" t="s">
        <v>25</v>
      </c>
      <c r="B370" s="6">
        <v>45724</v>
      </c>
      <c r="C370" s="26" t="str">
        <f>VLOOKUP(WEEKDAY(B370,1),$L$1:$M$7,2,0)</f>
        <v>Sabato</v>
      </c>
      <c r="D370" s="8" t="s">
        <v>262</v>
      </c>
      <c r="E370" s="26" t="s">
        <v>475</v>
      </c>
      <c r="F370" s="26">
        <v>8115</v>
      </c>
      <c r="G370" s="28" t="s">
        <v>474</v>
      </c>
      <c r="H370" s="53" t="s">
        <v>469</v>
      </c>
      <c r="I370" s="28" t="s">
        <v>373</v>
      </c>
      <c r="J370" s="55"/>
      <c r="K370" s="1" t="str">
        <f>IF(J370="","DA GIOCARE",IF(OR(G370="A.DIL. O.A.S.I. LAURA VICUNA",G370="TEKNOSERVICE AREA PRO 2020",G370="AREA PRO 2020",G370="POL.DIL. ATLAVIR",G370="ASD A.S. ALTER 82",G370="ALTER 82 PIOSSASCO ROSSO",G370="ALTER 82 PIOSSASCO BIANCO",G370="BASKET 86 ORBASSANO",G370="ALTER 82 PIOSSASCO",G370="ALTER 82",G370="AREA PRO 2020 BLU",G370="AREA PRO 2020 BIANCO"),IF(_xlfn.NUMBERVALUE(LEFT(J370,FIND("-",J370)-1))&gt;_xlfn.NUMBERVALUE(RIGHT(J370,LEN(J370)-FIND("-",J370))),"OK","KO"),IF(_xlfn.NUMBERVALUE(LEFT(J370,FIND("-",J370)-1))&lt;_xlfn.NUMBERVALUE(RIGHT(J370,LEN(J370)-FIND("-",J370))),"OK","KO")))</f>
        <v>DA GIOCARE</v>
      </c>
    </row>
    <row r="371" spans="1:11" x14ac:dyDescent="0.25">
      <c r="A371" s="1" t="s">
        <v>25</v>
      </c>
      <c r="B371" s="7">
        <v>45724</v>
      </c>
      <c r="C371" s="40" t="str">
        <f>VLOOKUP(WEEKDAY(B371,1),$L$1:$M$7,2,0)</f>
        <v>Sabato</v>
      </c>
      <c r="D371" s="41" t="s">
        <v>140</v>
      </c>
      <c r="E371" s="22" t="s">
        <v>46</v>
      </c>
      <c r="F371" s="40">
        <v>12224</v>
      </c>
      <c r="G371" s="42" t="s">
        <v>31</v>
      </c>
      <c r="H371" s="42" t="s">
        <v>258</v>
      </c>
      <c r="I371" s="42" t="s">
        <v>12</v>
      </c>
      <c r="J371" s="41"/>
      <c r="K371" s="1" t="str">
        <f>IF(J371="","DA GIOCARE",IF(OR(G371="A.DIL. O.A.S.I. LAURA VICUNA",G371="TEKNOSERVICE AREA PRO 2020",G371="AREA PRO 2020",G371="POL.DIL. ATLAVIR",G371="ASD A.S. ALTER 82",G371="ALTER 82 PIOSSASCO ROSSO",G371="ALTER 82 PIOSSASCO BIANCO",G371="BASKET 86 ORBASSANO",G371="ALTER 82 PIOSSASCO",G371="ALTER 82",G371="AREA PRO 2020 BLU",G371="AREA PRO 2020 BIANCO"),IF(_xlfn.NUMBERVALUE(LEFT(J371,FIND("-",J371)-1))&gt;_xlfn.NUMBERVALUE(RIGHT(J371,LEN(J371)-FIND("-",J371))),"OK","KO"),IF(_xlfn.NUMBERVALUE(LEFT(J371,FIND("-",J371)-1))&lt;_xlfn.NUMBERVALUE(RIGHT(J371,LEN(J371)-FIND("-",J371))),"OK","KO")))</f>
        <v>DA GIOCARE</v>
      </c>
    </row>
    <row r="372" spans="1:11" x14ac:dyDescent="0.25">
      <c r="A372" s="43" t="s">
        <v>25</v>
      </c>
      <c r="B372" s="6">
        <v>45724</v>
      </c>
      <c r="C372" s="26" t="str">
        <f>VLOOKUP(WEEKDAY(B372,1),$L$1:$M$7,2,0)</f>
        <v>Sabato</v>
      </c>
      <c r="D372" s="8" t="s">
        <v>149</v>
      </c>
      <c r="E372" s="26" t="s">
        <v>60</v>
      </c>
      <c r="F372" s="26">
        <v>11598</v>
      </c>
      <c r="G372" s="28" t="s">
        <v>525</v>
      </c>
      <c r="H372" s="53" t="s">
        <v>31</v>
      </c>
      <c r="I372" s="28" t="s">
        <v>81</v>
      </c>
      <c r="J372" s="55"/>
      <c r="K372" s="1" t="str">
        <f>IF(J372="","DA GIOCARE",IF(OR(G372="A.DIL. O.A.S.I. LAURA VICUNA",G372="TEKNOSERVICE AREA PRO 2020",G372="AREA PRO 2020",G372="POL.DIL. ATLAVIR",G372="ASD A.S. ALTER 82",G372="ALTER 82 PIOSSASCO ROSSO",G372="ALTER 82 PIOSSASCO BIANCO",G372="BASKET 86 ORBASSANO",G372="ALTER 82 PIOSSASCO",G372="ALTER 82",G372="AREA PRO 2020 BLU",G372="AREA PRO 2020 BIANCO"),IF(_xlfn.NUMBERVALUE(LEFT(J372,FIND("-",J372)-1))&gt;_xlfn.NUMBERVALUE(RIGHT(J372,LEN(J372)-FIND("-",J372))),"OK","KO"),IF(_xlfn.NUMBERVALUE(LEFT(J372,FIND("-",J372)-1))&lt;_xlfn.NUMBERVALUE(RIGHT(J372,LEN(J372)-FIND("-",J372))),"OK","KO")))</f>
        <v>DA GIOCARE</v>
      </c>
    </row>
    <row r="373" spans="1:11" x14ac:dyDescent="0.25">
      <c r="A373" s="43" t="s">
        <v>25</v>
      </c>
      <c r="B373" s="6">
        <v>45724</v>
      </c>
      <c r="C373" s="5" t="str">
        <f>VLOOKUP(WEEKDAY(B373,1),$L$1:$M$7,2,0)</f>
        <v>Sabato</v>
      </c>
      <c r="D373" s="8" t="s">
        <v>19</v>
      </c>
      <c r="E373" s="26" t="s">
        <v>61</v>
      </c>
      <c r="F373" s="5">
        <v>11645</v>
      </c>
      <c r="G373" s="4" t="s">
        <v>531</v>
      </c>
      <c r="H373" s="4" t="s">
        <v>31</v>
      </c>
      <c r="I373" s="4" t="s">
        <v>533</v>
      </c>
      <c r="J373" s="8"/>
      <c r="K373" s="1" t="str">
        <f>IF(J373="","DA GIOCARE",IF(OR(G373="A.DIL. O.A.S.I. LAURA VICUNA",G373="TEKNOSERVICE AREA PRO 2020",G373="AREA PRO 2020",G373="POL.DIL. ATLAVIR",G373="ASD A.S. ALTER 82",G373="ALTER 82 PIOSSASCO ROSSO",G373="ALTER 82 PIOSSASCO BIANCO",G373="BASKET 86 ORBASSANO",G373="ALTER 82 PIOSSASCO",G373="ALTER 82",G373="AREA PRO 2020 BLU",G373="AREA PRO 2020 BIANCO"),IF(_xlfn.NUMBERVALUE(LEFT(J373,FIND("-",J373)-1))&gt;_xlfn.NUMBERVALUE(RIGHT(J373,LEN(J373)-FIND("-",J373))),"OK","KO"),IF(_xlfn.NUMBERVALUE(LEFT(J373,FIND("-",J373)-1))&lt;_xlfn.NUMBERVALUE(RIGHT(J373,LEN(J373)-FIND("-",J373))),"OK","KO")))</f>
        <v>DA GIOCARE</v>
      </c>
    </row>
    <row r="374" spans="1:11" x14ac:dyDescent="0.25">
      <c r="A374" s="1" t="s">
        <v>25</v>
      </c>
      <c r="B374" s="7">
        <v>45725</v>
      </c>
      <c r="C374" s="40" t="str">
        <f>VLOOKUP(WEEKDAY(B374,1),$L$1:$M$7,2,0)</f>
        <v>Domenica</v>
      </c>
      <c r="D374" s="41" t="s">
        <v>394</v>
      </c>
      <c r="E374" s="22" t="s">
        <v>395</v>
      </c>
      <c r="F374" s="40">
        <v>7254</v>
      </c>
      <c r="G374" s="42" t="s">
        <v>31</v>
      </c>
      <c r="H374" s="42" t="s">
        <v>171</v>
      </c>
      <c r="I374" s="42" t="s">
        <v>12</v>
      </c>
      <c r="J374" s="41"/>
      <c r="K374" s="1" t="str">
        <f>IF(J374="","DA GIOCARE",IF(OR(G374="A.DIL. O.A.S.I. LAURA VICUNA",G374="TEKNOSERVICE AREA PRO 2020",G374="AREA PRO 2020",G374="POL.DIL. ATLAVIR",G374="ASD A.S. ALTER 82",G374="ALTER 82 PIOSSASCO ROSSO",G374="ALTER 82 PIOSSASCO BIANCO",G374="BASKET 86 ORBASSANO",G374="ALTER 82 PIOSSASCO",G374="ALTER 82",G374="AREA PRO 2020 BLU",G374="AREA PRO 2020 BIANCO"),IF(_xlfn.NUMBERVALUE(LEFT(J374,FIND("-",J374)-1))&gt;_xlfn.NUMBERVALUE(RIGHT(J374,LEN(J374)-FIND("-",J374))),"OK","KO"),IF(_xlfn.NUMBERVALUE(LEFT(J374,FIND("-",J374)-1))&lt;_xlfn.NUMBERVALUE(RIGHT(J374,LEN(J374)-FIND("-",J374))),"OK","KO")))</f>
        <v>DA GIOCARE</v>
      </c>
    </row>
    <row r="375" spans="1:11" x14ac:dyDescent="0.25">
      <c r="A375" s="1" t="s">
        <v>25</v>
      </c>
      <c r="B375" s="7">
        <v>45725</v>
      </c>
      <c r="C375" s="22" t="str">
        <f>VLOOKUP(WEEKDAY(B375,1),$L$1:$M$7,2,0)</f>
        <v>Domenica</v>
      </c>
      <c r="D375" s="41" t="s">
        <v>45</v>
      </c>
      <c r="E375" s="22" t="s">
        <v>503</v>
      </c>
      <c r="F375" s="22">
        <v>9887</v>
      </c>
      <c r="G375" s="24" t="s">
        <v>513</v>
      </c>
      <c r="H375" s="54" t="s">
        <v>510</v>
      </c>
      <c r="I375" s="24" t="s">
        <v>12</v>
      </c>
      <c r="J375" s="56"/>
      <c r="K375" s="1" t="str">
        <f>IF(J375="","DA GIOCARE",IF(OR(G375="A.DIL. O.A.S.I. LAURA VICUNA",G375="TEKNOSERVICE AREA PRO 2020",G375="AREA PRO 2020",G375="POL.DIL. ATLAVIR",G375="ASD A.S. ALTER 82",G375="ALTER 82 PIOSSASCO ROSSO",G375="ALTER 82 PIOSSASCO BIANCO",G375="BASKET 86 ORBASSANO",G375="ALTER 82 PIOSSASCO",G375="ALTER 82",G375="AREA PRO 2020 BLU",G375="AREA PRO 2020 BIANCO"),IF(_xlfn.NUMBERVALUE(LEFT(J375,FIND("-",J375)-1))&gt;_xlfn.NUMBERVALUE(RIGHT(J375,LEN(J375)-FIND("-",J375))),"OK","KO"),IF(_xlfn.NUMBERVALUE(LEFT(J375,FIND("-",J375)-1))&lt;_xlfn.NUMBERVALUE(RIGHT(J375,LEN(J375)-FIND("-",J375))),"OK","KO")))</f>
        <v>DA GIOCARE</v>
      </c>
    </row>
    <row r="376" spans="1:11" x14ac:dyDescent="0.25">
      <c r="A376" s="1" t="s">
        <v>25</v>
      </c>
      <c r="B376" s="6">
        <v>45725</v>
      </c>
      <c r="C376" s="5" t="str">
        <f>VLOOKUP(WEEKDAY(B376,1),$L$1:$M$7,2,0)</f>
        <v>Domenica</v>
      </c>
      <c r="D376" s="8" t="s">
        <v>514</v>
      </c>
      <c r="E376" s="26" t="s">
        <v>468</v>
      </c>
      <c r="F376" s="5">
        <v>8072</v>
      </c>
      <c r="G376" s="4" t="s">
        <v>458</v>
      </c>
      <c r="H376" s="4" t="s">
        <v>457</v>
      </c>
      <c r="I376" s="4" t="s">
        <v>466</v>
      </c>
      <c r="J376" s="8"/>
      <c r="K376" s="1" t="str">
        <f>IF(J376="","DA GIOCARE",IF(OR(G376="A.DIL. O.A.S.I. LAURA VICUNA",G376="TEKNOSERVICE AREA PRO 2020",G376="AREA PRO 2020",G376="POL.DIL. ATLAVIR",G376="ASD A.S. ALTER 82",G376="ALTER 82 PIOSSASCO ROSSO",G376="ALTER 82 PIOSSASCO BIANCO",G376="BASKET 86 ORBASSANO",G376="ALTER 82 PIOSSASCO",G376="ALTER 82",G376="AREA PRO 2020 BLU",G376="AREA PRO 2020 BIANCO"),IF(_xlfn.NUMBERVALUE(LEFT(J376,FIND("-",J376)-1))&gt;_xlfn.NUMBERVALUE(RIGHT(J376,LEN(J376)-FIND("-",J376))),"OK","KO"),IF(_xlfn.NUMBERVALUE(LEFT(J376,FIND("-",J376)-1))&lt;_xlfn.NUMBERVALUE(RIGHT(J376,LEN(J376)-FIND("-",J376))),"OK","KO")))</f>
        <v>DA GIOCARE</v>
      </c>
    </row>
    <row r="377" spans="1:11" x14ac:dyDescent="0.25">
      <c r="A377" s="43" t="s">
        <v>25</v>
      </c>
      <c r="B377" s="63">
        <v>45725</v>
      </c>
      <c r="C377" s="51" t="str">
        <f>VLOOKUP(WEEKDAY(B377,1),$L$1:$M$7,2,0)</f>
        <v>Domenica</v>
      </c>
      <c r="D377" s="64" t="s">
        <v>140</v>
      </c>
      <c r="E377" s="46" t="s">
        <v>65</v>
      </c>
      <c r="F377" s="51">
        <v>3653</v>
      </c>
      <c r="G377" s="69" t="s">
        <v>31</v>
      </c>
      <c r="H377" s="69" t="s">
        <v>330</v>
      </c>
      <c r="I377" s="69" t="s">
        <v>154</v>
      </c>
      <c r="J377" s="50"/>
      <c r="K377" s="1" t="str">
        <f>IF(J377="","DA GIOCARE",IF(OR(G377="A.DIL. O.A.S.I. LAURA VICUNA",G377="TEKNOSERVICE AREA PRO 2020",G377="AREA PRO 2020",G377="POL.DIL. ATLAVIR",G377="ASD A.S. ALTER 82",G377="ALTER 82 PIOSSASCO ROSSO",G377="ALTER 82 PIOSSASCO BIANCO",G377="BASKET 86 ORBASSANO",G377="ALTER 82 PIOSSASCO",G377="ALTER 82",G377="AREA PRO 2020 BLU",G377="AREA PRO 2020 BIANCO"),IF(_xlfn.NUMBERVALUE(LEFT(J377,FIND("-",J377)-1))&gt;_xlfn.NUMBERVALUE(RIGHT(J377,LEN(J377)-FIND("-",J377))),"OK","KO"),IF(_xlfn.NUMBERVALUE(LEFT(J377,FIND("-",J377)-1))&lt;_xlfn.NUMBERVALUE(RIGHT(J377,LEN(J377)-FIND("-",J377))),"OK","KO")))</f>
        <v>DA GIOCARE</v>
      </c>
    </row>
    <row r="378" spans="1:11" x14ac:dyDescent="0.25">
      <c r="A378" s="43" t="s">
        <v>25</v>
      </c>
      <c r="B378" s="7">
        <v>45725</v>
      </c>
      <c r="C378" s="40" t="str">
        <f>VLOOKUP(WEEKDAY(B378,1),$L$1:$M$7,2,0)</f>
        <v>Domenica</v>
      </c>
      <c r="D378" s="41" t="s">
        <v>140</v>
      </c>
      <c r="E378" s="22" t="s">
        <v>70</v>
      </c>
      <c r="F378" s="40">
        <v>11802</v>
      </c>
      <c r="G378" s="42" t="s">
        <v>31</v>
      </c>
      <c r="H378" s="42" t="s">
        <v>539</v>
      </c>
      <c r="I378" s="24" t="s">
        <v>12</v>
      </c>
      <c r="J378" s="41"/>
      <c r="K378" s="1" t="str">
        <f>IF(J378="","DA GIOCARE",IF(OR(G378="A.DIL. O.A.S.I. LAURA VICUNA",G378="TEKNOSERVICE AREA PRO 2020",G378="AREA PRO 2020",G378="POL.DIL. ATLAVIR",G378="ASD A.S. ALTER 82",G378="ALTER 82 PIOSSASCO ROSSO",G378="ALTER 82 PIOSSASCO BIANCO",G378="BASKET 86 ORBASSANO",G378="ALTER 82 PIOSSASCO",G378="ALTER 82",G378="AREA PRO 2020 BLU",G378="AREA PRO 2020 BIANCO"),IF(_xlfn.NUMBERVALUE(LEFT(J378,FIND("-",J378)-1))&gt;_xlfn.NUMBERVALUE(RIGHT(J378,LEN(J378)-FIND("-",J378))),"OK","KO"),IF(_xlfn.NUMBERVALUE(LEFT(J378,FIND("-",J378)-1))&lt;_xlfn.NUMBERVALUE(RIGHT(J378,LEN(J378)-FIND("-",J378))),"OK","KO")))</f>
        <v>DA GIOCARE</v>
      </c>
    </row>
    <row r="379" spans="1:11" x14ac:dyDescent="0.25">
      <c r="A379" s="1" t="s">
        <v>25</v>
      </c>
      <c r="B379" s="48">
        <v>45725</v>
      </c>
      <c r="C379" s="49" t="str">
        <f>VLOOKUP(WEEKDAY(B379,1),$L$1:$M$7,2,0)</f>
        <v>Domenica</v>
      </c>
      <c r="D379" s="50" t="s">
        <v>335</v>
      </c>
      <c r="E379" s="44" t="s">
        <v>378</v>
      </c>
      <c r="F379" s="51">
        <v>5490</v>
      </c>
      <c r="G379" s="52" t="s">
        <v>158</v>
      </c>
      <c r="H379" s="52" t="s">
        <v>368</v>
      </c>
      <c r="I379" s="52" t="s">
        <v>154</v>
      </c>
      <c r="J379" s="50"/>
      <c r="K379" s="1" t="str">
        <f>IF(J379="","DA GIOCARE",IF(OR(G379="A.DIL. O.A.S.I. LAURA VICUNA",G379="TEKNOSERVICE AREA PRO 2020",G379="AREA PRO 2020",G379="POL.DIL. ATLAVIR",G379="ASD A.S. ALTER 82",G379="ALTER 82 PIOSSASCO ROSSO",G379="ALTER 82 PIOSSASCO BIANCO",G379="BASKET 86 ORBASSANO",G379="ALTER 82 PIOSSASCO",G379="ALTER 82",G379="AREA PRO 2020 BLU",G379="AREA PRO 2020 BIANCO"),IF(_xlfn.NUMBERVALUE(LEFT(J379,FIND("-",J379)-1))&gt;_xlfn.NUMBERVALUE(RIGHT(J379,LEN(J379)-FIND("-",J379))),"OK","KO"),IF(_xlfn.NUMBERVALUE(LEFT(J379,FIND("-",J379)-1))&lt;_xlfn.NUMBERVALUE(RIGHT(J379,LEN(J379)-FIND("-",J379))),"OK","KO")))</f>
        <v>DA GIOCARE</v>
      </c>
    </row>
    <row r="380" spans="1:11" x14ac:dyDescent="0.25">
      <c r="A380" s="1" t="s">
        <v>25</v>
      </c>
      <c r="B380" s="36">
        <v>45725</v>
      </c>
      <c r="C380" s="37" t="str">
        <f>VLOOKUP(WEEKDAY(B380,1),$L$1:$M$7,2,0)</f>
        <v>Domenica</v>
      </c>
      <c r="D380" s="39" t="s">
        <v>18</v>
      </c>
      <c r="E380" s="30" t="s">
        <v>55</v>
      </c>
      <c r="F380" s="37">
        <v>276</v>
      </c>
      <c r="G380" s="38" t="s">
        <v>31</v>
      </c>
      <c r="H380" s="38" t="s">
        <v>89</v>
      </c>
      <c r="I380" s="38" t="s">
        <v>85</v>
      </c>
      <c r="J380" s="39"/>
      <c r="K380" s="1" t="str">
        <f>IF(J380="","DA GIOCARE",IF(OR(G380="A.DIL. O.A.S.I. LAURA VICUNA",G380="TEKNOSERVICE AREA PRO 2020",G380="AREA PRO 2020",G380="POL.DIL. ATLAVIR",G380="ASD A.S. ALTER 82",G380="ALTER 82 PIOSSASCO ROSSO",G380="ALTER 82 PIOSSASCO BIANCO",G380="BASKET 86 ORBASSANO",G380="ALTER 82 PIOSSASCO",G380="ALTER 82",G380="AREA PRO 2020 BLU",G380="AREA PRO 2020 BIANCO"),IF(_xlfn.NUMBERVALUE(LEFT(J380,FIND("-",J380)-1))&gt;_xlfn.NUMBERVALUE(RIGHT(J380,LEN(J380)-FIND("-",J380))),"OK","KO"),IF(_xlfn.NUMBERVALUE(LEFT(J380,FIND("-",J380)-1))&lt;_xlfn.NUMBERVALUE(RIGHT(J380,LEN(J380)-FIND("-",J380))),"OK","KO")))</f>
        <v>DA GIOCARE</v>
      </c>
    </row>
    <row r="381" spans="1:11" x14ac:dyDescent="0.25">
      <c r="A381" s="1" t="s">
        <v>25</v>
      </c>
      <c r="B381" s="6">
        <v>45725</v>
      </c>
      <c r="C381" s="5" t="str">
        <f>VLOOKUP(WEEKDAY(B381,1),$L$1:$M$7,2,0)</f>
        <v>Domenica</v>
      </c>
      <c r="D381" s="8" t="s">
        <v>17</v>
      </c>
      <c r="E381" s="26" t="s">
        <v>157</v>
      </c>
      <c r="F381" s="5">
        <v>962</v>
      </c>
      <c r="G381" s="4" t="s">
        <v>168</v>
      </c>
      <c r="H381" s="4" t="s">
        <v>158</v>
      </c>
      <c r="I381" s="4" t="s">
        <v>185</v>
      </c>
      <c r="J381" s="8"/>
      <c r="K381" s="1" t="str">
        <f>IF(J381="","DA GIOCARE",IF(OR(G381="A.DIL. O.A.S.I. LAURA VICUNA",G381="TEKNOSERVICE AREA PRO 2020",G381="AREA PRO 2020",G381="POL.DIL. ATLAVIR",G381="ASD A.S. ALTER 82",G381="ALTER 82 PIOSSASCO ROSSO",G381="ALTER 82 PIOSSASCO BIANCO",G381="BASKET 86 ORBASSANO",G381="ALTER 82 PIOSSASCO",G381="ALTER 82",G381="AREA PRO 2020 BLU",G381="AREA PRO 2020 BIANCO"),IF(_xlfn.NUMBERVALUE(LEFT(J381,FIND("-",J381)-1))&gt;_xlfn.NUMBERVALUE(RIGHT(J381,LEN(J381)-FIND("-",J381))),"OK","KO"),IF(_xlfn.NUMBERVALUE(LEFT(J381,FIND("-",J381)-1))&lt;_xlfn.NUMBERVALUE(RIGHT(J381,LEN(J381)-FIND("-",J381))),"OK","KO")))</f>
        <v>DA GIOCARE</v>
      </c>
    </row>
    <row r="382" spans="1:11" x14ac:dyDescent="0.25">
      <c r="A382" s="1" t="s">
        <v>25</v>
      </c>
      <c r="B382" s="48">
        <v>45725</v>
      </c>
      <c r="C382" s="49" t="str">
        <f>VLOOKUP(WEEKDAY(B382,1),$L$1:$M$7,2,0)</f>
        <v>Domenica</v>
      </c>
      <c r="D382" s="50" t="s">
        <v>334</v>
      </c>
      <c r="E382" s="44" t="s">
        <v>415</v>
      </c>
      <c r="F382" s="51">
        <v>24314</v>
      </c>
      <c r="G382" s="52" t="s">
        <v>31</v>
      </c>
      <c r="H382" s="52" t="s">
        <v>412</v>
      </c>
      <c r="I382" s="52" t="s">
        <v>154</v>
      </c>
      <c r="J382" s="50"/>
      <c r="K382" s="1" t="str">
        <f>IF(J382="","DA GIOCARE",IF(OR(G382="A.DIL. O.A.S.I. LAURA VICUNA",G382="TEKNOSERVICE AREA PRO 2020",G382="AREA PRO 2020",G382="POL.DIL. ATLAVIR",G382="ASD A.S. ALTER 82",G382="ALTER 82 PIOSSASCO ROSSO",G382="ALTER 82 PIOSSASCO BIANCO",G382="BASKET 86 ORBASSANO",G382="ALTER 82 PIOSSASCO",G382="ALTER 82",G382="AREA PRO 2020 BLU",G382="AREA PRO 2020 BIANCO"),IF(_xlfn.NUMBERVALUE(LEFT(J382,FIND("-",J382)-1))&gt;_xlfn.NUMBERVALUE(RIGHT(J382,LEN(J382)-FIND("-",J382))),"OK","KO"),IF(_xlfn.NUMBERVALUE(LEFT(J382,FIND("-",J382)-1))&lt;_xlfn.NUMBERVALUE(RIGHT(J382,LEN(J382)-FIND("-",J382))),"OK","KO")))</f>
        <v>DA GIOCARE</v>
      </c>
    </row>
    <row r="383" spans="1:11" x14ac:dyDescent="0.25">
      <c r="A383" s="1" t="s">
        <v>25</v>
      </c>
      <c r="B383" s="63">
        <v>45726</v>
      </c>
      <c r="C383" s="51" t="str">
        <f>VLOOKUP(WEEKDAY(B383,1),$L$1:$M$7,2,0)</f>
        <v>Lunedì</v>
      </c>
      <c r="D383" s="64" t="s">
        <v>151</v>
      </c>
      <c r="E383" s="44" t="s">
        <v>377</v>
      </c>
      <c r="F383" s="51">
        <v>5310</v>
      </c>
      <c r="G383" s="52" t="s">
        <v>31</v>
      </c>
      <c r="H383" s="52" t="s">
        <v>348</v>
      </c>
      <c r="I383" s="52" t="s">
        <v>154</v>
      </c>
      <c r="J383" s="50"/>
      <c r="K383" s="1" t="str">
        <f>IF(J383="","DA GIOCARE",IF(OR(G383="A.DIL. O.A.S.I. LAURA VICUNA",G383="TEKNOSERVICE AREA PRO 2020",G383="AREA PRO 2020",G383="POL.DIL. ATLAVIR",G383="ASD A.S. ALTER 82",G383="ALTER 82 PIOSSASCO ROSSO",G383="ALTER 82 PIOSSASCO BIANCO",G383="BASKET 86 ORBASSANO",G383="ALTER 82 PIOSSASCO",G383="ALTER 82",G383="AREA PRO 2020 BLU",G383="AREA PRO 2020 BIANCO"),IF(_xlfn.NUMBERVALUE(LEFT(J383,FIND("-",J383)-1))&gt;_xlfn.NUMBERVALUE(RIGHT(J383,LEN(J383)-FIND("-",J383))),"OK","KO"),IF(_xlfn.NUMBERVALUE(LEFT(J383,FIND("-",J383)-1))&lt;_xlfn.NUMBERVALUE(RIGHT(J383,LEN(J383)-FIND("-",J383))),"OK","KO")))</f>
        <v>DA GIOCARE</v>
      </c>
    </row>
    <row r="384" spans="1:11" x14ac:dyDescent="0.25">
      <c r="A384" s="1" t="s">
        <v>25</v>
      </c>
      <c r="B384" s="6">
        <v>45727</v>
      </c>
      <c r="C384" s="5" t="str">
        <f>VLOOKUP(WEEKDAY(B384,1),$L$1:$M$7,2,0)</f>
        <v>Martedì</v>
      </c>
      <c r="D384" s="8" t="s">
        <v>19</v>
      </c>
      <c r="E384" s="26" t="s">
        <v>250</v>
      </c>
      <c r="F384" s="5">
        <v>10803</v>
      </c>
      <c r="G384" s="4" t="s">
        <v>442</v>
      </c>
      <c r="H384" s="4" t="s">
        <v>31</v>
      </c>
      <c r="I384" s="4" t="s">
        <v>444</v>
      </c>
      <c r="J384" s="8"/>
      <c r="K384" s="1" t="str">
        <f>IF(J384="","DA GIOCARE",IF(OR(G384="A.DIL. O.A.S.I. LAURA VICUNA",G384="TEKNOSERVICE AREA PRO 2020",G384="AREA PRO 2020",G384="POL.DIL. ATLAVIR",G384="ASD A.S. ALTER 82",G384="ALTER 82 PIOSSASCO ROSSO",G384="ALTER 82 PIOSSASCO BIANCO",G384="BASKET 86 ORBASSANO",G384="ALTER 82 PIOSSASCO",G384="ALTER 82",G384="AREA PRO 2020 BLU",G384="AREA PRO 2020 BIANCO"),IF(_xlfn.NUMBERVALUE(LEFT(J384,FIND("-",J384)-1))&gt;_xlfn.NUMBERVALUE(RIGHT(J384,LEN(J384)-FIND("-",J384))),"OK","KO"),IF(_xlfn.NUMBERVALUE(LEFT(J384,FIND("-",J384)-1))&lt;_xlfn.NUMBERVALUE(RIGHT(J384,LEN(J384)-FIND("-",J384))),"OK","KO")))</f>
        <v>DA GIOCARE</v>
      </c>
    </row>
    <row r="385" spans="1:11" x14ac:dyDescent="0.25">
      <c r="A385" s="43" t="s">
        <v>25</v>
      </c>
      <c r="B385" s="63">
        <v>45729</v>
      </c>
      <c r="C385" s="51" t="str">
        <f>VLOOKUP(WEEKDAY(B385,1),$L$1:$M$7,2,0)</f>
        <v>Giovedì</v>
      </c>
      <c r="D385" s="64" t="s">
        <v>334</v>
      </c>
      <c r="E385" s="44" t="s">
        <v>67</v>
      </c>
      <c r="F385" s="51">
        <v>11825</v>
      </c>
      <c r="G385" s="52" t="s">
        <v>31</v>
      </c>
      <c r="H385" s="52" t="s">
        <v>142</v>
      </c>
      <c r="I385" s="52" t="s">
        <v>154</v>
      </c>
      <c r="J385" s="50"/>
      <c r="K385" s="1" t="str">
        <f>IF(J385="","DA GIOCARE",IF(OR(G385="A.DIL. O.A.S.I. LAURA VICUNA",G385="TEKNOSERVICE AREA PRO 2020",G385="AREA PRO 2020",G385="POL.DIL. ATLAVIR",G385="ASD A.S. ALTER 82",G385="ALTER 82 PIOSSASCO ROSSO",G385="ALTER 82 PIOSSASCO BIANCO",G385="BASKET 86 ORBASSANO",G385="ALTER 82 PIOSSASCO",G385="ALTER 82",G385="AREA PRO 2020 BLU",G385="AREA PRO 2020 BIANCO"),IF(_xlfn.NUMBERVALUE(LEFT(J385,FIND("-",J385)-1))&gt;_xlfn.NUMBERVALUE(RIGHT(J385,LEN(J385)-FIND("-",J385))),"OK","KO"),IF(_xlfn.NUMBERVALUE(LEFT(J385,FIND("-",J385)-1))&lt;_xlfn.NUMBERVALUE(RIGHT(J385,LEN(J385)-FIND("-",J385))),"OK","KO")))</f>
        <v>DA GIOCARE</v>
      </c>
    </row>
    <row r="386" spans="1:11" x14ac:dyDescent="0.25">
      <c r="A386" s="1" t="s">
        <v>25</v>
      </c>
      <c r="B386" s="6">
        <v>45729</v>
      </c>
      <c r="C386" s="5" t="str">
        <f>VLOOKUP(WEEKDAY(B386,1),$L$1:$M$7,2,0)</f>
        <v>Giovedì</v>
      </c>
      <c r="D386" s="8" t="s">
        <v>187</v>
      </c>
      <c r="E386" s="26" t="s">
        <v>475</v>
      </c>
      <c r="F386" s="5">
        <v>8119</v>
      </c>
      <c r="G386" s="4" t="s">
        <v>471</v>
      </c>
      <c r="H386" s="4" t="s">
        <v>469</v>
      </c>
      <c r="I386" s="4" t="s">
        <v>478</v>
      </c>
      <c r="J386" s="8"/>
      <c r="K386" s="1" t="str">
        <f>IF(J386="","DA GIOCARE",IF(OR(G386="A.DIL. O.A.S.I. LAURA VICUNA",G386="TEKNOSERVICE AREA PRO 2020",G386="AREA PRO 2020",G386="POL.DIL. ATLAVIR",G386="ASD A.S. ALTER 82",G386="ALTER 82 PIOSSASCO ROSSO",G386="ALTER 82 PIOSSASCO BIANCO",G386="BASKET 86 ORBASSANO",G386="ALTER 82 PIOSSASCO",G386="ALTER 82",G386="AREA PRO 2020 BLU",G386="AREA PRO 2020 BIANCO"),IF(_xlfn.NUMBERVALUE(LEFT(J386,FIND("-",J386)-1))&gt;_xlfn.NUMBERVALUE(RIGHT(J386,LEN(J386)-FIND("-",J386))),"OK","KO"),IF(_xlfn.NUMBERVALUE(LEFT(J386,FIND("-",J386)-1))&lt;_xlfn.NUMBERVALUE(RIGHT(J386,LEN(J386)-FIND("-",J386))),"OK","KO")))</f>
        <v>DA GIOCARE</v>
      </c>
    </row>
    <row r="387" spans="1:11" x14ac:dyDescent="0.25">
      <c r="A387" s="43" t="s">
        <v>25</v>
      </c>
      <c r="B387" s="63">
        <v>45729</v>
      </c>
      <c r="C387" s="51" t="str">
        <f>VLOOKUP(WEEKDAY(B387,1),$L$1:$M$7,2,0)</f>
        <v>Giovedì</v>
      </c>
      <c r="D387" s="64" t="s">
        <v>151</v>
      </c>
      <c r="E387" s="44" t="s">
        <v>326</v>
      </c>
      <c r="F387" s="51">
        <v>3247</v>
      </c>
      <c r="G387" s="52" t="s">
        <v>31</v>
      </c>
      <c r="H387" s="52" t="s">
        <v>280</v>
      </c>
      <c r="I387" s="52" t="s">
        <v>154</v>
      </c>
      <c r="J387" s="50"/>
      <c r="K387" s="1" t="str">
        <f>IF(J387="","DA GIOCARE",IF(OR(G387="A.DIL. O.A.S.I. LAURA VICUNA",G387="TEKNOSERVICE AREA PRO 2020",G387="AREA PRO 2020",G387="POL.DIL. ATLAVIR",G387="ASD A.S. ALTER 82",G387="ALTER 82 PIOSSASCO ROSSO",G387="ALTER 82 PIOSSASCO BIANCO",G387="BASKET 86 ORBASSANO",G387="ALTER 82 PIOSSASCO",G387="ALTER 82",G387="AREA PRO 2020 BLU",G387="AREA PRO 2020 BIANCO"),IF(_xlfn.NUMBERVALUE(LEFT(J387,FIND("-",J387)-1))&gt;_xlfn.NUMBERVALUE(RIGHT(J387,LEN(J387)-FIND("-",J387))),"OK","KO"),IF(_xlfn.NUMBERVALUE(LEFT(J387,FIND("-",J387)-1))&lt;_xlfn.NUMBERVALUE(RIGHT(J387,LEN(J387)-FIND("-",J387))),"OK","KO")))</f>
        <v>DA GIOCARE</v>
      </c>
    </row>
    <row r="388" spans="1:11" x14ac:dyDescent="0.25">
      <c r="A388" s="1" t="s">
        <v>25</v>
      </c>
      <c r="B388" s="6">
        <v>45731</v>
      </c>
      <c r="C388" s="5" t="str">
        <f>VLOOKUP(WEEKDAY(B388,1),$L$1:$M$7,2,0)</f>
        <v>Sabato</v>
      </c>
      <c r="D388" s="8" t="s">
        <v>463</v>
      </c>
      <c r="E388" s="26" t="s">
        <v>503</v>
      </c>
      <c r="F388" s="5">
        <v>9851</v>
      </c>
      <c r="G388" s="4" t="s">
        <v>472</v>
      </c>
      <c r="H388" s="4" t="s">
        <v>158</v>
      </c>
      <c r="I388" s="4" t="s">
        <v>508</v>
      </c>
      <c r="J388" s="8"/>
      <c r="K388" s="1" t="str">
        <f>IF(J388="","DA GIOCARE",IF(OR(G388="A.DIL. O.A.S.I. LAURA VICUNA",G388="TEKNOSERVICE AREA PRO 2020",G388="AREA PRO 2020",G388="POL.DIL. ATLAVIR",G388="ASD A.S. ALTER 82",G388="ALTER 82 PIOSSASCO ROSSO",G388="ALTER 82 PIOSSASCO BIANCO",G388="BASKET 86 ORBASSANO",G388="ALTER 82 PIOSSASCO",G388="ALTER 82",G388="AREA PRO 2020 BLU",G388="AREA PRO 2020 BIANCO"),IF(_xlfn.NUMBERVALUE(LEFT(J388,FIND("-",J388)-1))&gt;_xlfn.NUMBERVALUE(RIGHT(J388,LEN(J388)-FIND("-",J388))),"OK","KO"),IF(_xlfn.NUMBERVALUE(LEFT(J388,FIND("-",J388)-1))&lt;_xlfn.NUMBERVALUE(RIGHT(J388,LEN(J388)-FIND("-",J388))),"OK","KO")))</f>
        <v>DA GIOCARE</v>
      </c>
    </row>
    <row r="389" spans="1:11" x14ac:dyDescent="0.25">
      <c r="A389" s="1" t="s">
        <v>25</v>
      </c>
      <c r="B389" s="6">
        <v>45731</v>
      </c>
      <c r="C389" s="5" t="str">
        <f>VLOOKUP(WEEKDAY(B389,1),$L$1:$M$7,2,0)</f>
        <v>Sabato</v>
      </c>
      <c r="D389" s="8" t="s">
        <v>262</v>
      </c>
      <c r="E389" s="26" t="s">
        <v>70</v>
      </c>
      <c r="F389" s="5">
        <v>11805</v>
      </c>
      <c r="G389" s="4" t="s">
        <v>537</v>
      </c>
      <c r="H389" s="4" t="s">
        <v>31</v>
      </c>
      <c r="I389" s="4" t="s">
        <v>541</v>
      </c>
      <c r="J389" s="8"/>
      <c r="K389" s="1" t="str">
        <f>IF(J389="","DA GIOCARE",IF(OR(G389="A.DIL. O.A.S.I. LAURA VICUNA",G389="TEKNOSERVICE AREA PRO 2020",G389="AREA PRO 2020",G389="POL.DIL. ATLAVIR",G389="ASD A.S. ALTER 82",G389="ALTER 82 PIOSSASCO ROSSO",G389="ALTER 82 PIOSSASCO BIANCO",G389="BASKET 86 ORBASSANO",G389="ALTER 82 PIOSSASCO",G389="ALTER 82",G389="AREA PRO 2020 BLU",G389="AREA PRO 2020 BIANCO"),IF(_xlfn.NUMBERVALUE(LEFT(J389,FIND("-",J389)-1))&gt;_xlfn.NUMBERVALUE(RIGHT(J389,LEN(J389)-FIND("-",J389))),"OK","KO"),IF(_xlfn.NUMBERVALUE(LEFT(J389,FIND("-",J389)-1))&lt;_xlfn.NUMBERVALUE(RIGHT(J389,LEN(J389)-FIND("-",J389))),"OK","KO")))</f>
        <v>DA GIOCARE</v>
      </c>
    </row>
    <row r="390" spans="1:11" x14ac:dyDescent="0.25">
      <c r="A390" s="1" t="s">
        <v>25</v>
      </c>
      <c r="B390" s="7">
        <v>45731</v>
      </c>
      <c r="C390" s="40" t="str">
        <f>VLOOKUP(WEEKDAY(B390,1),$L$1:$M$7,2,0)</f>
        <v>Sabato</v>
      </c>
      <c r="D390" s="41" t="s">
        <v>140</v>
      </c>
      <c r="E390" s="22" t="s">
        <v>488</v>
      </c>
      <c r="F390" s="40">
        <v>9142</v>
      </c>
      <c r="G390" s="42" t="s">
        <v>158</v>
      </c>
      <c r="H390" s="42" t="s">
        <v>280</v>
      </c>
      <c r="I390" s="42" t="s">
        <v>12</v>
      </c>
      <c r="J390" s="41"/>
      <c r="K390" s="1" t="str">
        <f>IF(J390="","DA GIOCARE",IF(OR(G390="A.DIL. O.A.S.I. LAURA VICUNA",G390="TEKNOSERVICE AREA PRO 2020",G390="AREA PRO 2020",G390="POL.DIL. ATLAVIR",G390="ASD A.S. ALTER 82",G390="ALTER 82 PIOSSASCO ROSSO",G390="ALTER 82 PIOSSASCO BIANCO",G390="BASKET 86 ORBASSANO",G390="ALTER 82 PIOSSASCO",G390="ALTER 82",G390="AREA PRO 2020 BLU",G390="AREA PRO 2020 BIANCO"),IF(_xlfn.NUMBERVALUE(LEFT(J390,FIND("-",J390)-1))&gt;_xlfn.NUMBERVALUE(RIGHT(J390,LEN(J390)-FIND("-",J390))),"OK","KO"),IF(_xlfn.NUMBERVALUE(LEFT(J390,FIND("-",J390)-1))&lt;_xlfn.NUMBERVALUE(RIGHT(J390,LEN(J390)-FIND("-",J390))),"OK","KO")))</f>
        <v>DA GIOCARE</v>
      </c>
    </row>
    <row r="391" spans="1:11" x14ac:dyDescent="0.25">
      <c r="A391" s="1" t="s">
        <v>25</v>
      </c>
      <c r="B391" s="59">
        <v>45731</v>
      </c>
      <c r="C391" s="77" t="str">
        <f>VLOOKUP(WEEKDAY(B391,1),$L$1:$M$7,2,0)</f>
        <v>Sabato</v>
      </c>
      <c r="D391" s="60" t="s">
        <v>140</v>
      </c>
      <c r="E391" s="26" t="s">
        <v>339</v>
      </c>
      <c r="F391" s="5">
        <v>12375</v>
      </c>
      <c r="G391" s="4" t="s">
        <v>142</v>
      </c>
      <c r="H391" s="4" t="s">
        <v>31</v>
      </c>
      <c r="I391" s="4" t="s">
        <v>143</v>
      </c>
      <c r="J391" s="8"/>
      <c r="K391" s="1" t="s">
        <v>952</v>
      </c>
    </row>
    <row r="392" spans="1:11" x14ac:dyDescent="0.25">
      <c r="A392" s="1" t="s">
        <v>25</v>
      </c>
      <c r="B392" s="97">
        <v>45731</v>
      </c>
      <c r="C392" s="98" t="str">
        <f>VLOOKUP(WEEKDAY(B392,1),$L$1:$M$7,2,0)</f>
        <v>Sabato</v>
      </c>
      <c r="D392" s="99" t="s">
        <v>149</v>
      </c>
      <c r="E392" s="100" t="s">
        <v>497</v>
      </c>
      <c r="F392" s="98">
        <v>9729</v>
      </c>
      <c r="G392" s="101" t="s">
        <v>492</v>
      </c>
      <c r="H392" s="101" t="s">
        <v>169</v>
      </c>
      <c r="I392" s="101" t="s">
        <v>520</v>
      </c>
      <c r="J392" s="99"/>
      <c r="K392" s="1" t="str">
        <f>IF(J392="","DA GIOCARE",IF(OR(G392="A.DIL. O.A.S.I. LAURA VICUNA",G392="TEKNOSERVICE AREA PRO 2020",G392="AREA PRO 2020",G392="POL.DIL. ATLAVIR",G392="ASD A.S. ALTER 82",G392="ALTER 82 PIOSSASCO ROSSO",G392="ALTER 82 PIOSSASCO BIANCO",G392="BASKET 86 ORBASSANO",G392="ALTER 82 PIOSSASCO",G392="ALTER 82",G392="AREA PRO 2020 BLU",G392="AREA PRO 2020 BIANCO"),IF(_xlfn.NUMBERVALUE(LEFT(J392,FIND("-",J392)-1))&gt;_xlfn.NUMBERVALUE(RIGHT(J392,LEN(J392)-FIND("-",J392))),"OK","KO"),IF(_xlfn.NUMBERVALUE(LEFT(J392,FIND("-",J392)-1))&lt;_xlfn.NUMBERVALUE(RIGHT(J392,LEN(J392)-FIND("-",J392))),"OK","KO")))</f>
        <v>DA GIOCARE</v>
      </c>
    </row>
    <row r="393" spans="1:11" x14ac:dyDescent="0.25">
      <c r="A393" s="1" t="s">
        <v>25</v>
      </c>
      <c r="B393" s="6">
        <v>45731</v>
      </c>
      <c r="C393" s="5" t="str">
        <f>VLOOKUP(WEEKDAY(B393,1),$L$1:$M$7,2,0)</f>
        <v>Sabato</v>
      </c>
      <c r="D393" s="8" t="s">
        <v>18</v>
      </c>
      <c r="E393" s="26" t="s">
        <v>488</v>
      </c>
      <c r="F393" s="5">
        <v>9145</v>
      </c>
      <c r="G393" s="4" t="s">
        <v>396</v>
      </c>
      <c r="H393" s="4" t="s">
        <v>492</v>
      </c>
      <c r="I393" s="28" t="s">
        <v>495</v>
      </c>
      <c r="J393" s="8"/>
      <c r="K393" s="1" t="str">
        <f>IF(J393="","DA GIOCARE",IF(OR(G393="A.DIL. O.A.S.I. LAURA VICUNA",G393="TEKNOSERVICE AREA PRO 2020",G393="AREA PRO 2020",G393="POL.DIL. ATLAVIR",G393="ASD A.S. ALTER 82",G393="ALTER 82 PIOSSASCO ROSSO",G393="ALTER 82 PIOSSASCO BIANCO",G393="BASKET 86 ORBASSANO",G393="ALTER 82 PIOSSASCO",G393="ALTER 82",G393="AREA PRO 2020 BLU",G393="AREA PRO 2020 BIANCO"),IF(_xlfn.NUMBERVALUE(LEFT(J393,FIND("-",J393)-1))&gt;_xlfn.NUMBERVALUE(RIGHT(J393,LEN(J393)-FIND("-",J393))),"OK","KO"),IF(_xlfn.NUMBERVALUE(LEFT(J393,FIND("-",J393)-1))&lt;_xlfn.NUMBERVALUE(RIGHT(J393,LEN(J393)-FIND("-",J393))),"OK","KO")))</f>
        <v>DA GIOCARE</v>
      </c>
    </row>
    <row r="394" spans="1:11" x14ac:dyDescent="0.25">
      <c r="A394" s="1" t="s">
        <v>25</v>
      </c>
      <c r="B394" s="7">
        <v>45731</v>
      </c>
      <c r="C394" s="40" t="str">
        <f>VLOOKUP(WEEKDAY(B394,1),$L$1:$M$7,2,0)</f>
        <v>Sabato</v>
      </c>
      <c r="D394" s="41" t="s">
        <v>18</v>
      </c>
      <c r="E394" s="22" t="s">
        <v>46</v>
      </c>
      <c r="F394" s="40">
        <v>12227</v>
      </c>
      <c r="G394" s="42" t="s">
        <v>31</v>
      </c>
      <c r="H394" s="42" t="s">
        <v>63</v>
      </c>
      <c r="I394" s="42" t="s">
        <v>12</v>
      </c>
      <c r="J394" s="41"/>
      <c r="K394" s="1" t="str">
        <f>IF(J394="","DA GIOCARE",IF(OR(G394="A.DIL. O.A.S.I. LAURA VICUNA",G394="TEKNOSERVICE AREA PRO 2020",G394="AREA PRO 2020",G394="POL.DIL. ATLAVIR",G394="ASD A.S. ALTER 82",G394="ALTER 82 PIOSSASCO ROSSO",G394="ALTER 82 PIOSSASCO BIANCO",G394="BASKET 86 ORBASSANO",G394="ALTER 82 PIOSSASCO",G394="ALTER 82",G394="AREA PRO 2020 BLU",G394="AREA PRO 2020 BIANCO"),IF(_xlfn.NUMBERVALUE(LEFT(J394,FIND("-",J394)-1))&gt;_xlfn.NUMBERVALUE(RIGHT(J394,LEN(J394)-FIND("-",J394))),"OK","KO"),IF(_xlfn.NUMBERVALUE(LEFT(J394,FIND("-",J394)-1))&lt;_xlfn.NUMBERVALUE(RIGHT(J394,LEN(J394)-FIND("-",J394))),"OK","KO")))</f>
        <v>DA GIOCARE</v>
      </c>
    </row>
    <row r="395" spans="1:11" x14ac:dyDescent="0.25">
      <c r="A395" s="1" t="s">
        <v>25</v>
      </c>
      <c r="B395" s="59">
        <v>45731</v>
      </c>
      <c r="C395" s="5" t="str">
        <f>VLOOKUP(WEEKDAY(B395,1),$L$1:$M$7,2,0)</f>
        <v>Sabato</v>
      </c>
      <c r="D395" s="8" t="s">
        <v>429</v>
      </c>
      <c r="E395" s="26" t="s">
        <v>422</v>
      </c>
      <c r="F395" s="5">
        <v>7474</v>
      </c>
      <c r="G395" s="4" t="s">
        <v>428</v>
      </c>
      <c r="H395" s="4" t="s">
        <v>423</v>
      </c>
      <c r="I395" s="4" t="s">
        <v>374</v>
      </c>
      <c r="J395" s="8"/>
      <c r="K395" s="1" t="str">
        <f>IF(J395="","DA GIOCARE",IF(OR(G395="A.DIL. O.A.S.I. LAURA VICUNA",G395="TEKNOSERVICE AREA PRO 2020",G395="AREA PRO 2020",G395="POL.DIL. ATLAVIR",G395="ASD A.S. ALTER 82",G395="ALTER 82 PIOSSASCO ROSSO",G395="ALTER 82 PIOSSASCO BIANCO",G395="BASKET 86 ORBASSANO",G395="ALTER 82 PIOSSASCO",G395="ALTER 82",G395="AREA PRO 2020 BLU",G395="AREA PRO 2020 BIANCO"),IF(_xlfn.NUMBERVALUE(LEFT(J395,FIND("-",J395)-1))&gt;_xlfn.NUMBERVALUE(RIGHT(J395,LEN(J395)-FIND("-",J395))),"OK","KO"),IF(_xlfn.NUMBERVALUE(LEFT(J395,FIND("-",J395)-1))&lt;_xlfn.NUMBERVALUE(RIGHT(J395,LEN(J395)-FIND("-",J395))),"OK","KO")))</f>
        <v>DA GIOCARE</v>
      </c>
    </row>
    <row r="396" spans="1:11" x14ac:dyDescent="0.25">
      <c r="A396" s="43" t="s">
        <v>25</v>
      </c>
      <c r="B396" s="6">
        <v>45731</v>
      </c>
      <c r="C396" s="5" t="str">
        <f>VLOOKUP(WEEKDAY(B396,1),$L$1:$M$7,2,0)</f>
        <v>Sabato</v>
      </c>
      <c r="D396" s="8" t="s">
        <v>36</v>
      </c>
      <c r="E396" s="26" t="s">
        <v>67</v>
      </c>
      <c r="F396" s="5">
        <v>11837</v>
      </c>
      <c r="G396" s="4" t="s">
        <v>280</v>
      </c>
      <c r="H396" s="4" t="s">
        <v>31</v>
      </c>
      <c r="I396" s="28" t="s">
        <v>341</v>
      </c>
      <c r="J396" s="8"/>
      <c r="K396" s="1" t="str">
        <f>IF(J396="","DA GIOCARE",IF(OR(G396="A.DIL. O.A.S.I. LAURA VICUNA",G396="TEKNOSERVICE AREA PRO 2020",G396="AREA PRO 2020",G396="POL.DIL. ATLAVIR",G396="ASD A.S. ALTER 82",G396="ALTER 82 PIOSSASCO ROSSO",G396="ALTER 82 PIOSSASCO BIANCO",G396="BASKET 86 ORBASSANO",G396="ALTER 82 PIOSSASCO",G396="ALTER 82",G396="AREA PRO 2020 BLU",G396="AREA PRO 2020 BIANCO"),IF(_xlfn.NUMBERVALUE(LEFT(J396,FIND("-",J396)-1))&gt;_xlfn.NUMBERVALUE(RIGHT(J396,LEN(J396)-FIND("-",J396))),"OK","KO"),IF(_xlfn.NUMBERVALUE(LEFT(J396,FIND("-",J396)-1))&lt;_xlfn.NUMBERVALUE(RIGHT(J396,LEN(J396)-FIND("-",J396))),"OK","KO")))</f>
        <v>DA GIOCARE</v>
      </c>
    </row>
    <row r="397" spans="1:11" x14ac:dyDescent="0.25">
      <c r="A397" s="1" t="s">
        <v>25</v>
      </c>
      <c r="B397" s="6">
        <v>45732</v>
      </c>
      <c r="C397" s="5" t="str">
        <f>VLOOKUP(WEEKDAY(B397,1),$L$1:$M$7,2,0)</f>
        <v>Domenica</v>
      </c>
      <c r="D397" s="8" t="s">
        <v>476</v>
      </c>
      <c r="E397" s="26" t="s">
        <v>488</v>
      </c>
      <c r="F397" s="5">
        <v>9149</v>
      </c>
      <c r="G397" s="4" t="s">
        <v>493</v>
      </c>
      <c r="H397" s="4" t="s">
        <v>158</v>
      </c>
      <c r="I397" s="28" t="s">
        <v>143</v>
      </c>
      <c r="J397" s="8"/>
      <c r="K397" s="1" t="str">
        <f>IF(J397="","DA GIOCARE",IF(OR(G397="A.DIL. O.A.S.I. LAURA VICUNA",G397="TEKNOSERVICE AREA PRO 2020",G397="AREA PRO 2020",G397="POL.DIL. ATLAVIR",G397="ASD A.S. ALTER 82",G397="ALTER 82 PIOSSASCO ROSSO",G397="ALTER 82 PIOSSASCO BIANCO",G397="BASKET 86 ORBASSANO",G397="ALTER 82 PIOSSASCO",G397="ALTER 82",G397="AREA PRO 2020 BLU",G397="AREA PRO 2020 BIANCO"),IF(_xlfn.NUMBERVALUE(LEFT(J397,FIND("-",J397)-1))&gt;_xlfn.NUMBERVALUE(RIGHT(J397,LEN(J397)-FIND("-",J397))),"OK","KO"),IF(_xlfn.NUMBERVALUE(LEFT(J397,FIND("-",J397)-1))&lt;_xlfn.NUMBERVALUE(RIGHT(J397,LEN(J397)-FIND("-",J397))),"OK","KO")))</f>
        <v>DA GIOCARE</v>
      </c>
    </row>
    <row r="398" spans="1:11" x14ac:dyDescent="0.25">
      <c r="A398" s="1" t="s">
        <v>25</v>
      </c>
      <c r="B398" s="7">
        <v>45732</v>
      </c>
      <c r="C398" s="40" t="str">
        <f>VLOOKUP(WEEKDAY(B398,1),$L$1:$M$7,2,0)</f>
        <v>Domenica</v>
      </c>
      <c r="D398" s="41" t="s">
        <v>394</v>
      </c>
      <c r="E398" s="22" t="s">
        <v>450</v>
      </c>
      <c r="F398" s="40">
        <v>7793</v>
      </c>
      <c r="G398" s="42" t="s">
        <v>448</v>
      </c>
      <c r="H398" s="42" t="s">
        <v>449</v>
      </c>
      <c r="I398" s="42" t="s">
        <v>12</v>
      </c>
      <c r="J398" s="41"/>
      <c r="K398" s="1" t="str">
        <f>IF(J398="","DA GIOCARE",IF(OR(G398="A.DIL. O.A.S.I. LAURA VICUNA",G398="TEKNOSERVICE AREA PRO 2020",G398="AREA PRO 2020",G398="POL.DIL. ATLAVIR",G398="ASD A.S. ALTER 82",G398="ALTER 82 PIOSSASCO ROSSO",G398="ALTER 82 PIOSSASCO BIANCO",G398="BASKET 86 ORBASSANO",G398="ALTER 82 PIOSSASCO",G398="ALTER 82",G398="AREA PRO 2020 BLU",G398="AREA PRO 2020 BIANCO"),IF(_xlfn.NUMBERVALUE(LEFT(J398,FIND("-",J398)-1))&gt;_xlfn.NUMBERVALUE(RIGHT(J398,LEN(J398)-FIND("-",J398))),"OK","KO"),IF(_xlfn.NUMBERVALUE(LEFT(J398,FIND("-",J398)-1))&lt;_xlfn.NUMBERVALUE(RIGHT(J398,LEN(J398)-FIND("-",J398))),"OK","KO")))</f>
        <v>DA GIOCARE</v>
      </c>
    </row>
    <row r="399" spans="1:11" x14ac:dyDescent="0.25">
      <c r="A399" s="1" t="s">
        <v>25</v>
      </c>
      <c r="B399" s="7">
        <v>45732</v>
      </c>
      <c r="C399" s="40" t="str">
        <f>VLOOKUP(WEEKDAY(B399,1),$L$1:$M$7,2,0)</f>
        <v>Domenica</v>
      </c>
      <c r="D399" s="41" t="s">
        <v>45</v>
      </c>
      <c r="E399" s="22" t="s">
        <v>379</v>
      </c>
      <c r="F399" s="40">
        <v>6445</v>
      </c>
      <c r="G399" s="42" t="s">
        <v>31</v>
      </c>
      <c r="H399" s="42" t="s">
        <v>383</v>
      </c>
      <c r="I399" s="42" t="s">
        <v>12</v>
      </c>
      <c r="J399" s="41"/>
      <c r="K399" s="1" t="str">
        <f>IF(J399="","DA GIOCARE",IF(OR(G399="A.DIL. O.A.S.I. LAURA VICUNA",G399="TEKNOSERVICE AREA PRO 2020",G399="AREA PRO 2020",G399="POL.DIL. ATLAVIR",G399="ASD A.S. ALTER 82",G399="ALTER 82 PIOSSASCO ROSSO",G399="ALTER 82 PIOSSASCO BIANCO",G399="BASKET 86 ORBASSANO",G399="ALTER 82 PIOSSASCO",G399="ALTER 82",G399="AREA PRO 2020 BLU",G399="AREA PRO 2020 BIANCO"),IF(_xlfn.NUMBERVALUE(LEFT(J399,FIND("-",J399)-1))&gt;_xlfn.NUMBERVALUE(RIGHT(J399,LEN(J399)-FIND("-",J399))),"OK","KO"),IF(_xlfn.NUMBERVALUE(LEFT(J399,FIND("-",J399)-1))&lt;_xlfn.NUMBERVALUE(RIGHT(J399,LEN(J399)-FIND("-",J399))),"OK","KO")))</f>
        <v>DA GIOCARE</v>
      </c>
    </row>
    <row r="400" spans="1:11" x14ac:dyDescent="0.25">
      <c r="A400" s="1" t="s">
        <v>25</v>
      </c>
      <c r="B400" s="6">
        <v>45732</v>
      </c>
      <c r="C400" s="5" t="str">
        <f>VLOOKUP(WEEKDAY(B400,1),$L$1:$M$7,2,0)</f>
        <v>Domenica</v>
      </c>
      <c r="D400" s="8" t="s">
        <v>265</v>
      </c>
      <c r="E400" s="26" t="s">
        <v>482</v>
      </c>
      <c r="F400" s="5">
        <v>11363</v>
      </c>
      <c r="G400" s="4" t="s">
        <v>458</v>
      </c>
      <c r="H400" s="4" t="s">
        <v>481</v>
      </c>
      <c r="I400" s="4" t="s">
        <v>466</v>
      </c>
      <c r="J400" s="8"/>
      <c r="K400" s="1" t="str">
        <f>IF(J400="","DA GIOCARE",IF(OR(G400="A.DIL. O.A.S.I. LAURA VICUNA",G400="TEKNOSERVICE AREA PRO 2020",G400="AREA PRO 2020",G400="POL.DIL. ATLAVIR",G400="ASD A.S. ALTER 82",G400="ALTER 82 PIOSSASCO ROSSO",G400="ALTER 82 PIOSSASCO BIANCO",G400="BASKET 86 ORBASSANO",G400="ALTER 82 PIOSSASCO",G400="ALTER 82",G400="AREA PRO 2020 BLU",G400="AREA PRO 2020 BIANCO"),IF(_xlfn.NUMBERVALUE(LEFT(J400,FIND("-",J400)-1))&gt;_xlfn.NUMBERVALUE(RIGHT(J400,LEN(J400)-FIND("-",J400))),"OK","KO"),IF(_xlfn.NUMBERVALUE(LEFT(J400,FIND("-",J400)-1))&lt;_xlfn.NUMBERVALUE(RIGHT(J400,LEN(J400)-FIND("-",J400))),"OK","KO")))</f>
        <v>DA GIOCARE</v>
      </c>
    </row>
    <row r="401" spans="1:11" x14ac:dyDescent="0.25">
      <c r="A401" s="43" t="s">
        <v>25</v>
      </c>
      <c r="B401" s="48">
        <v>45732</v>
      </c>
      <c r="C401" s="49" t="str">
        <f>VLOOKUP(WEEKDAY(B401,1),$L$1:$M$7,2,0)</f>
        <v>Domenica</v>
      </c>
      <c r="D401" s="50" t="s">
        <v>140</v>
      </c>
      <c r="E401" s="44" t="s">
        <v>60</v>
      </c>
      <c r="F401" s="51">
        <v>11601</v>
      </c>
      <c r="G401" s="52" t="s">
        <v>31</v>
      </c>
      <c r="H401" s="52" t="s">
        <v>526</v>
      </c>
      <c r="I401" s="52" t="s">
        <v>154</v>
      </c>
      <c r="J401" s="50"/>
      <c r="K401" s="1" t="str">
        <f>IF(J401="","DA GIOCARE",IF(OR(G401="A.DIL. O.A.S.I. LAURA VICUNA",G401="TEKNOSERVICE AREA PRO 2020",G401="AREA PRO 2020",G401="POL.DIL. ATLAVIR",G401="ASD A.S. ALTER 82",G401="ALTER 82 PIOSSASCO ROSSO",G401="ALTER 82 PIOSSASCO BIANCO",G401="BASKET 86 ORBASSANO",G401="ALTER 82 PIOSSASCO",G401="ALTER 82",G401="AREA PRO 2020 BLU",G401="AREA PRO 2020 BIANCO"),IF(_xlfn.NUMBERVALUE(LEFT(J401,FIND("-",J401)-1))&gt;_xlfn.NUMBERVALUE(RIGHT(J401,LEN(J401)-FIND("-",J401))),"OK","KO"),IF(_xlfn.NUMBERVALUE(LEFT(J401,FIND("-",J401)-1))&lt;_xlfn.NUMBERVALUE(RIGHT(J401,LEN(J401)-FIND("-",J401))),"OK","KO")))</f>
        <v>DA GIOCARE</v>
      </c>
    </row>
    <row r="402" spans="1:11" x14ac:dyDescent="0.25">
      <c r="A402" s="1" t="s">
        <v>25</v>
      </c>
      <c r="B402" s="6">
        <v>45732</v>
      </c>
      <c r="C402" s="5" t="str">
        <f>VLOOKUP(WEEKDAY(B402,1),$L$1:$M$7,2,0)</f>
        <v>Domenica</v>
      </c>
      <c r="D402" s="8" t="s">
        <v>272</v>
      </c>
      <c r="E402" s="26" t="s">
        <v>395</v>
      </c>
      <c r="F402" s="5">
        <v>7259</v>
      </c>
      <c r="G402" s="4" t="s">
        <v>397</v>
      </c>
      <c r="H402" s="4" t="s">
        <v>31</v>
      </c>
      <c r="I402" s="4" t="s">
        <v>327</v>
      </c>
      <c r="J402" s="8"/>
      <c r="K402" s="1" t="str">
        <f>IF(J402="","DA GIOCARE",IF(OR(G402="A.DIL. O.A.S.I. LAURA VICUNA",G402="TEKNOSERVICE AREA PRO 2020",G402="AREA PRO 2020",G402="POL.DIL. ATLAVIR",G402="ASD A.S. ALTER 82",G402="ALTER 82 PIOSSASCO ROSSO",G402="ALTER 82 PIOSSASCO BIANCO",G402="BASKET 86 ORBASSANO",G402="ALTER 82 PIOSSASCO",G402="ALTER 82",G402="AREA PRO 2020 BLU",G402="AREA PRO 2020 BIANCO"),IF(_xlfn.NUMBERVALUE(LEFT(J402,FIND("-",J402)-1))&gt;_xlfn.NUMBERVALUE(RIGHT(J402,LEN(J402)-FIND("-",J402))),"OK","KO"),IF(_xlfn.NUMBERVALUE(LEFT(J402,FIND("-",J402)-1))&lt;_xlfn.NUMBERVALUE(RIGHT(J402,LEN(J402)-FIND("-",J402))),"OK","KO")))</f>
        <v>DA GIOCARE</v>
      </c>
    </row>
    <row r="403" spans="1:11" x14ac:dyDescent="0.25">
      <c r="A403" s="1" t="s">
        <v>25</v>
      </c>
      <c r="B403" s="48">
        <v>45732</v>
      </c>
      <c r="C403" s="49" t="str">
        <f>VLOOKUP(WEEKDAY(B403,1),$L$1:$M$7,2,0)</f>
        <v>Domenica</v>
      </c>
      <c r="D403" s="50" t="s">
        <v>335</v>
      </c>
      <c r="E403" s="44" t="s">
        <v>378</v>
      </c>
      <c r="F403" s="51">
        <v>5503</v>
      </c>
      <c r="G403" s="52" t="s">
        <v>158</v>
      </c>
      <c r="H403" s="52" t="s">
        <v>363</v>
      </c>
      <c r="I403" s="52" t="s">
        <v>154</v>
      </c>
      <c r="J403" s="50"/>
      <c r="K403" s="1" t="str">
        <f>IF(J403="","DA GIOCARE",IF(OR(G403="A.DIL. O.A.S.I. LAURA VICUNA",G403="TEKNOSERVICE AREA PRO 2020",G403="AREA PRO 2020",G403="POL.DIL. ATLAVIR",G403="ASD A.S. ALTER 82",G403="ALTER 82 PIOSSASCO ROSSO",G403="ALTER 82 PIOSSASCO BIANCO",G403="BASKET 86 ORBASSANO",G403="ALTER 82 PIOSSASCO",G403="ALTER 82",G403="AREA PRO 2020 BLU",G403="AREA PRO 2020 BIANCO"),IF(_xlfn.NUMBERVALUE(LEFT(J403,FIND("-",J403)-1))&gt;_xlfn.NUMBERVALUE(RIGHT(J403,LEN(J403)-FIND("-",J403))),"OK","KO"),IF(_xlfn.NUMBERVALUE(LEFT(J403,FIND("-",J403)-1))&lt;_xlfn.NUMBERVALUE(RIGHT(J403,LEN(J403)-FIND("-",J403))),"OK","KO")))</f>
        <v>DA GIOCARE</v>
      </c>
    </row>
    <row r="404" spans="1:11" x14ac:dyDescent="0.25">
      <c r="A404" s="1" t="s">
        <v>25</v>
      </c>
      <c r="B404" s="6">
        <v>45732</v>
      </c>
      <c r="C404" s="5" t="str">
        <f>VLOOKUP(WEEKDAY(B404,1),$L$1:$M$7,2,0)</f>
        <v>Domenica</v>
      </c>
      <c r="D404" s="8" t="s">
        <v>18</v>
      </c>
      <c r="E404" s="26" t="s">
        <v>55</v>
      </c>
      <c r="F404" s="5">
        <v>283</v>
      </c>
      <c r="G404" s="4" t="s">
        <v>56</v>
      </c>
      <c r="H404" s="4" t="s">
        <v>31</v>
      </c>
      <c r="I404" s="4" t="s">
        <v>58</v>
      </c>
      <c r="J404" s="8"/>
      <c r="K404" s="1" t="str">
        <f>IF(J404="","DA GIOCARE",IF(OR(G404="A.DIL. O.A.S.I. LAURA VICUNA",G404="TEKNOSERVICE AREA PRO 2020",G404="AREA PRO 2020",G404="POL.DIL. ATLAVIR",G404="ASD A.S. ALTER 82",G404="ALTER 82 PIOSSASCO ROSSO",G404="ALTER 82 PIOSSASCO BIANCO",G404="BASKET 86 ORBASSANO",G404="ALTER 82 PIOSSASCO",G404="ALTER 82",G404="AREA PRO 2020 BLU",G404="AREA PRO 2020 BIANCO"),IF(_xlfn.NUMBERVALUE(LEFT(J404,FIND("-",J404)-1))&gt;_xlfn.NUMBERVALUE(RIGHT(J404,LEN(J404)-FIND("-",J404))),"OK","KO"),IF(_xlfn.NUMBERVALUE(LEFT(J404,FIND("-",J404)-1))&lt;_xlfn.NUMBERVALUE(RIGHT(J404,LEN(J404)-FIND("-",J404))),"OK","KO")))</f>
        <v>DA GIOCARE</v>
      </c>
    </row>
    <row r="405" spans="1:11" x14ac:dyDescent="0.25">
      <c r="A405" s="1" t="s">
        <v>25</v>
      </c>
      <c r="B405" s="7">
        <v>45732</v>
      </c>
      <c r="C405" s="40" t="str">
        <f>VLOOKUP(WEEKDAY(B405,1),$L$1:$M$7,2,0)</f>
        <v>Domenica</v>
      </c>
      <c r="D405" s="41" t="s">
        <v>18</v>
      </c>
      <c r="E405" s="22" t="s">
        <v>157</v>
      </c>
      <c r="F405" s="40">
        <v>964</v>
      </c>
      <c r="G405" s="42" t="s">
        <v>158</v>
      </c>
      <c r="H405" s="42" t="s">
        <v>162</v>
      </c>
      <c r="I405" s="42" t="s">
        <v>12</v>
      </c>
      <c r="J405" s="41"/>
      <c r="K405" s="1" t="str">
        <f>IF(J405="","DA GIOCARE",IF(OR(G405="A.DIL. O.A.S.I. LAURA VICUNA",G405="TEKNOSERVICE AREA PRO 2020",G405="AREA PRO 2020",G405="POL.DIL. ATLAVIR",G405="ASD A.S. ALTER 82",G405="ALTER 82 PIOSSASCO ROSSO",G405="ALTER 82 PIOSSASCO BIANCO",G405="BASKET 86 ORBASSANO",G405="ALTER 82 PIOSSASCO",G405="ALTER 82",G405="AREA PRO 2020 BLU",G405="AREA PRO 2020 BIANCO"),IF(_xlfn.NUMBERVALUE(LEFT(J405,FIND("-",J405)-1))&gt;_xlfn.NUMBERVALUE(RIGHT(J405,LEN(J405)-FIND("-",J405))),"OK","KO"),IF(_xlfn.NUMBERVALUE(LEFT(J405,FIND("-",J405)-1))&lt;_xlfn.NUMBERVALUE(RIGHT(J405,LEN(J405)-FIND("-",J405))),"OK","KO")))</f>
        <v>DA GIOCARE</v>
      </c>
    </row>
    <row r="406" spans="1:11" x14ac:dyDescent="0.25">
      <c r="A406" s="43" t="s">
        <v>25</v>
      </c>
      <c r="B406" s="59">
        <v>45732</v>
      </c>
      <c r="C406" s="77" t="str">
        <f>VLOOKUP(WEEKDAY(B406,1),$L$1:$M$7,2,0)</f>
        <v>Domenica</v>
      </c>
      <c r="D406" s="60" t="s">
        <v>18</v>
      </c>
      <c r="E406" s="72" t="s">
        <v>65</v>
      </c>
      <c r="F406" s="77">
        <v>3658</v>
      </c>
      <c r="G406" s="78" t="s">
        <v>331</v>
      </c>
      <c r="H406" s="78" t="s">
        <v>31</v>
      </c>
      <c r="I406" s="78" t="s">
        <v>343</v>
      </c>
      <c r="J406" s="8"/>
      <c r="K406" s="1" t="str">
        <f>IF(J406="","DA GIOCARE",IF(OR(G406="A.DIL. O.A.S.I. LAURA VICUNA",G406="TEKNOSERVICE AREA PRO 2020",G406="AREA PRO 2020",G406="POL.DIL. ATLAVIR",G406="ASD A.S. ALTER 82",G406="ALTER 82 PIOSSASCO ROSSO",G406="ALTER 82 PIOSSASCO BIANCO",G406="BASKET 86 ORBASSANO",G406="ALTER 82 PIOSSASCO",G406="ALTER 82",G406="AREA PRO 2020 BLU",G406="AREA PRO 2020 BIANCO"),IF(_xlfn.NUMBERVALUE(LEFT(J406,FIND("-",J406)-1))&gt;_xlfn.NUMBERVALUE(RIGHT(J406,LEN(J406)-FIND("-",J406))),"OK","KO"),IF(_xlfn.NUMBERVALUE(LEFT(J406,FIND("-",J406)-1))&lt;_xlfn.NUMBERVALUE(RIGHT(J406,LEN(J406)-FIND("-",J406))),"OK","KO")))</f>
        <v>DA GIOCARE</v>
      </c>
    </row>
    <row r="407" spans="1:11" x14ac:dyDescent="0.25">
      <c r="A407" s="43" t="s">
        <v>25</v>
      </c>
      <c r="B407" s="6">
        <v>45732</v>
      </c>
      <c r="C407" s="5" t="str">
        <f>VLOOKUP(WEEKDAY(B407,1),$L$1:$M$7,2,0)</f>
        <v>Domenica</v>
      </c>
      <c r="D407" s="8" t="s">
        <v>17</v>
      </c>
      <c r="E407" s="26" t="s">
        <v>468</v>
      </c>
      <c r="F407" s="5">
        <v>8077</v>
      </c>
      <c r="G407" s="4" t="s">
        <v>460</v>
      </c>
      <c r="H407" s="4" t="s">
        <v>457</v>
      </c>
      <c r="I407" s="4" t="s">
        <v>518</v>
      </c>
      <c r="J407" s="8"/>
      <c r="K407" s="1" t="str">
        <f>IF(J407="","DA GIOCARE",IF(OR(G407="A.DIL. O.A.S.I. LAURA VICUNA",G407="TEKNOSERVICE AREA PRO 2020",G407="AREA PRO 2020",G407="POL.DIL. ATLAVIR",G407="ASD A.S. ALTER 82",G407="ALTER 82 PIOSSASCO ROSSO",G407="ALTER 82 PIOSSASCO BIANCO",G407="BASKET 86 ORBASSANO",G407="ALTER 82 PIOSSASCO",G407="ALTER 82",G407="AREA PRO 2020 BLU",G407="AREA PRO 2020 BIANCO"),IF(_xlfn.NUMBERVALUE(LEFT(J407,FIND("-",J407)-1))&gt;_xlfn.NUMBERVALUE(RIGHT(J407,LEN(J407)-FIND("-",J407))),"OK","KO"),IF(_xlfn.NUMBERVALUE(LEFT(J407,FIND("-",J407)-1))&lt;_xlfn.NUMBERVALUE(RIGHT(J407,LEN(J407)-FIND("-",J407))),"OK","KO")))</f>
        <v>DA GIOCARE</v>
      </c>
    </row>
    <row r="408" spans="1:11" x14ac:dyDescent="0.25">
      <c r="A408" s="43" t="s">
        <v>25</v>
      </c>
      <c r="B408" s="6">
        <v>45732</v>
      </c>
      <c r="C408" s="5" t="str">
        <f>VLOOKUP(WEEKDAY(B408,1),$L$1:$M$7,2,0)</f>
        <v>Domenica</v>
      </c>
      <c r="D408" s="8" t="s">
        <v>429</v>
      </c>
      <c r="E408" s="26" t="s">
        <v>61</v>
      </c>
      <c r="F408" s="5">
        <v>11647</v>
      </c>
      <c r="G408" s="4" t="s">
        <v>528</v>
      </c>
      <c r="H408" s="4" t="s">
        <v>31</v>
      </c>
      <c r="I408" s="4" t="s">
        <v>534</v>
      </c>
      <c r="J408" s="8"/>
      <c r="K408" s="1" t="str">
        <f>IF(J408="","DA GIOCARE",IF(OR(G408="A.DIL. O.A.S.I. LAURA VICUNA",G408="TEKNOSERVICE AREA PRO 2020",G408="AREA PRO 2020",G408="POL.DIL. ATLAVIR",G408="ASD A.S. ALTER 82",G408="ALTER 82 PIOSSASCO ROSSO",G408="ALTER 82 PIOSSASCO BIANCO",G408="BASKET 86 ORBASSANO",G408="ALTER 82 PIOSSASCO",G408="ALTER 82",G408="AREA PRO 2020 BLU",G408="AREA PRO 2020 BIANCO"),IF(_xlfn.NUMBERVALUE(LEFT(J408,FIND("-",J408)-1))&gt;_xlfn.NUMBERVALUE(RIGHT(J408,LEN(J408)-FIND("-",J408))),"OK","KO"),IF(_xlfn.NUMBERVALUE(LEFT(J408,FIND("-",J408)-1))&lt;_xlfn.NUMBERVALUE(RIGHT(J408,LEN(J408)-FIND("-",J408))),"OK","KO")))</f>
        <v>DA GIOCARE</v>
      </c>
    </row>
    <row r="409" spans="1:11" x14ac:dyDescent="0.25">
      <c r="A409" s="43" t="s">
        <v>25</v>
      </c>
      <c r="B409" s="59">
        <v>45733</v>
      </c>
      <c r="C409" s="77" t="str">
        <f>VLOOKUP(WEEKDAY(B409,1),$L$1:$M$7,2,0)</f>
        <v>Lunedì</v>
      </c>
      <c r="D409" s="60" t="s">
        <v>151</v>
      </c>
      <c r="E409" s="26" t="s">
        <v>326</v>
      </c>
      <c r="F409" s="5">
        <v>3249</v>
      </c>
      <c r="G409" s="4" t="s">
        <v>146</v>
      </c>
      <c r="H409" s="4" t="s">
        <v>31</v>
      </c>
      <c r="I409" s="4" t="s">
        <v>148</v>
      </c>
      <c r="J409" s="8"/>
      <c r="K409" s="1" t="str">
        <f>IF(J409="","DA GIOCARE",IF(OR(G409="A.DIL. O.A.S.I. LAURA VICUNA",G409="TEKNOSERVICE AREA PRO 2020",G409="AREA PRO 2020",G409="POL.DIL. ATLAVIR",G409="ASD A.S. ALTER 82",G409="ALTER 82 PIOSSASCO ROSSO",G409="ALTER 82 PIOSSASCO BIANCO",G409="BASKET 86 ORBASSANO",G409="ALTER 82 PIOSSASCO",G409="ALTER 82",G409="AREA PRO 2020 BLU",G409="AREA PRO 2020 BIANCO"),IF(_xlfn.NUMBERVALUE(LEFT(J409,FIND("-",J409)-1))&gt;_xlfn.NUMBERVALUE(RIGHT(J409,LEN(J409)-FIND("-",J409))),"OK","KO"),IF(_xlfn.NUMBERVALUE(LEFT(J409,FIND("-",J409)-1))&lt;_xlfn.NUMBERVALUE(RIGHT(J409,LEN(J409)-FIND("-",J409))),"OK","KO")))</f>
        <v>DA GIOCARE</v>
      </c>
    </row>
    <row r="410" spans="1:11" x14ac:dyDescent="0.25">
      <c r="A410" s="1" t="s">
        <v>25</v>
      </c>
      <c r="B410" s="7">
        <v>45733</v>
      </c>
      <c r="C410" s="40" t="str">
        <f>VLOOKUP(WEEKDAY(B410,1),$L$1:$M$7,2,0)</f>
        <v>Lunedì</v>
      </c>
      <c r="D410" s="41" t="s">
        <v>151</v>
      </c>
      <c r="E410" s="22" t="s">
        <v>250</v>
      </c>
      <c r="F410" s="40">
        <v>10804</v>
      </c>
      <c r="G410" s="42" t="s">
        <v>31</v>
      </c>
      <c r="H410" s="42" t="s">
        <v>73</v>
      </c>
      <c r="I410" s="42" t="s">
        <v>12</v>
      </c>
      <c r="J410" s="41"/>
      <c r="K410" s="1" t="str">
        <f>IF(J410="","DA GIOCARE",IF(OR(G410="A.DIL. O.A.S.I. LAURA VICUNA",G410="TEKNOSERVICE AREA PRO 2020",G410="AREA PRO 2020",G410="POL.DIL. ATLAVIR",G410="ASD A.S. ALTER 82",G410="ALTER 82 PIOSSASCO ROSSO",G410="ALTER 82 PIOSSASCO BIANCO",G410="BASKET 86 ORBASSANO",G410="ALTER 82 PIOSSASCO",G410="ALTER 82",G410="AREA PRO 2020 BLU",G410="AREA PRO 2020 BIANCO"),IF(_xlfn.NUMBERVALUE(LEFT(J410,FIND("-",J410)-1))&gt;_xlfn.NUMBERVALUE(RIGHT(J410,LEN(J410)-FIND("-",J410))),"OK","KO"),IF(_xlfn.NUMBERVALUE(LEFT(J410,FIND("-",J410)-1))&lt;_xlfn.NUMBERVALUE(RIGHT(J410,LEN(J410)-FIND("-",J410))),"OK","KO")))</f>
        <v>DA GIOCARE</v>
      </c>
    </row>
    <row r="411" spans="1:11" x14ac:dyDescent="0.25">
      <c r="A411" s="1" t="s">
        <v>25</v>
      </c>
      <c r="B411" s="6">
        <v>45734</v>
      </c>
      <c r="C411" s="5" t="str">
        <f>VLOOKUP(WEEKDAY(B411,1),$L$1:$M$7,2,0)</f>
        <v>Martedì</v>
      </c>
      <c r="D411" s="8" t="s">
        <v>20</v>
      </c>
      <c r="E411" s="26" t="s">
        <v>422</v>
      </c>
      <c r="F411" s="5">
        <v>7480</v>
      </c>
      <c r="G411" s="4" t="s">
        <v>381</v>
      </c>
      <c r="H411" s="4" t="s">
        <v>423</v>
      </c>
      <c r="I411" s="4" t="s">
        <v>388</v>
      </c>
      <c r="J411" s="8"/>
      <c r="K411" s="1" t="str">
        <f>IF(J411="","DA GIOCARE",IF(OR(G411="A.DIL. O.A.S.I. LAURA VICUNA",G411="TEKNOSERVICE AREA PRO 2020",G411="AREA PRO 2020",G411="POL.DIL. ATLAVIR",G411="ASD A.S. ALTER 82",G411="ALTER 82 PIOSSASCO ROSSO",G411="ALTER 82 PIOSSASCO BIANCO",G411="BASKET 86 ORBASSANO",G411="ALTER 82 PIOSSASCO",G411="ALTER 82",G411="AREA PRO 2020 BLU",G411="AREA PRO 2020 BIANCO"),IF(_xlfn.NUMBERVALUE(LEFT(J411,FIND("-",J411)-1))&gt;_xlfn.NUMBERVALUE(RIGHT(J411,LEN(J411)-FIND("-",J411))),"OK","KO"),IF(_xlfn.NUMBERVALUE(LEFT(J411,FIND("-",J411)-1))&lt;_xlfn.NUMBERVALUE(RIGHT(J411,LEN(J411)-FIND("-",J411))),"OK","KO")))</f>
        <v>DA GIOCARE</v>
      </c>
    </row>
    <row r="412" spans="1:11" x14ac:dyDescent="0.25">
      <c r="A412" s="1" t="s">
        <v>25</v>
      </c>
      <c r="B412" s="6">
        <v>45735</v>
      </c>
      <c r="C412" s="5" t="str">
        <f>VLOOKUP(WEEKDAY(B412,1),$L$1:$M$7,2,0)</f>
        <v>Mercoledì</v>
      </c>
      <c r="D412" s="8" t="s">
        <v>41</v>
      </c>
      <c r="E412" s="26" t="s">
        <v>450</v>
      </c>
      <c r="F412" s="5">
        <v>7785</v>
      </c>
      <c r="G412" s="4" t="s">
        <v>445</v>
      </c>
      <c r="H412" s="4" t="s">
        <v>448</v>
      </c>
      <c r="I412" s="28" t="s">
        <v>453</v>
      </c>
      <c r="J412" s="8"/>
      <c r="K412" s="1" t="str">
        <f>IF(J412="","DA GIOCARE",IF(OR(G412="A.DIL. O.A.S.I. LAURA VICUNA",G412="TEKNOSERVICE AREA PRO 2020",G412="AREA PRO 2020",G412="POL.DIL. ATLAVIR",G412="ASD A.S. ALTER 82",G412="ALTER 82 PIOSSASCO ROSSO",G412="ALTER 82 PIOSSASCO BIANCO",G412="BASKET 86 ORBASSANO",G412="ALTER 82 PIOSSASCO",G412="ALTER 82",G412="AREA PRO 2020 BLU",G412="AREA PRO 2020 BIANCO"),IF(_xlfn.NUMBERVALUE(LEFT(J412,FIND("-",J412)-1))&gt;_xlfn.NUMBERVALUE(RIGHT(J412,LEN(J412)-FIND("-",J412))),"OK","KO"),IF(_xlfn.NUMBERVALUE(LEFT(J412,FIND("-",J412)-1))&lt;_xlfn.NUMBERVALUE(RIGHT(J412,LEN(J412)-FIND("-",J412))),"OK","KO")))</f>
        <v>DA GIOCARE</v>
      </c>
    </row>
    <row r="413" spans="1:11" x14ac:dyDescent="0.25">
      <c r="A413" s="43" t="s">
        <v>25</v>
      </c>
      <c r="B413" s="118">
        <v>45736</v>
      </c>
      <c r="C413" s="46" t="str">
        <f>VLOOKUP(WEEKDAY(B413,1),$L$1:$M$7,2,0)</f>
        <v>Giovedì</v>
      </c>
      <c r="D413" s="119" t="s">
        <v>151</v>
      </c>
      <c r="E413" s="44" t="s">
        <v>326</v>
      </c>
      <c r="F413" s="46">
        <v>3263</v>
      </c>
      <c r="G413" s="47" t="s">
        <v>31</v>
      </c>
      <c r="H413" s="47" t="s">
        <v>322</v>
      </c>
      <c r="I413" s="47" t="s">
        <v>154</v>
      </c>
      <c r="J413" s="45"/>
      <c r="K413" s="1" t="str">
        <f>IF(J413="","DA GIOCARE",IF(OR(G413="A.DIL. O.A.S.I. LAURA VICUNA",G413="TEKNOSERVICE AREA PRO 2020",G413="AREA PRO 2020",G413="POL.DIL. ATLAVIR",G413="ASD A.S. ALTER 82",G413="ALTER 82 PIOSSASCO ROSSO",G413="ALTER 82 PIOSSASCO BIANCO",G413="BASKET 86 ORBASSANO",G413="ALTER 82 PIOSSASCO",G413="ALTER 82",G413="AREA PRO 2020 BLU",G413="AREA PRO 2020 BIANCO"),IF(_xlfn.NUMBERVALUE(LEFT(J413,FIND("-",J413)-1))&gt;_xlfn.NUMBERVALUE(RIGHT(J413,LEN(J413)-FIND("-",J413))),"OK","KO"),IF(_xlfn.NUMBERVALUE(LEFT(J413,FIND("-",J413)-1))&lt;_xlfn.NUMBERVALUE(RIGHT(J413,LEN(J413)-FIND("-",J413))),"OK","KO")))</f>
        <v>DA GIOCARE</v>
      </c>
    </row>
    <row r="414" spans="1:11" x14ac:dyDescent="0.25">
      <c r="A414" s="1" t="s">
        <v>25</v>
      </c>
      <c r="B414" s="6">
        <v>45737</v>
      </c>
      <c r="C414" s="5" t="str">
        <f>VLOOKUP(WEEKDAY(B414,1),$L$1:$M$7,2,0)</f>
        <v>Venerdì</v>
      </c>
      <c r="D414" s="8" t="s">
        <v>151</v>
      </c>
      <c r="E414" s="26" t="s">
        <v>157</v>
      </c>
      <c r="F414" s="5">
        <v>976</v>
      </c>
      <c r="G414" s="4" t="s">
        <v>160</v>
      </c>
      <c r="H414" s="4" t="s">
        <v>158</v>
      </c>
      <c r="I414" s="28" t="s">
        <v>182</v>
      </c>
      <c r="J414" s="8"/>
      <c r="K414" s="1" t="str">
        <f>IF(J414="","DA GIOCARE",IF(OR(G414="A.DIL. O.A.S.I. LAURA VICUNA",G414="TEKNOSERVICE AREA PRO 2020",G414="AREA PRO 2020",G414="POL.DIL. ATLAVIR",G414="ASD A.S. ALTER 82",G414="ALTER 82 PIOSSASCO ROSSO",G414="ALTER 82 PIOSSASCO BIANCO",G414="BASKET 86 ORBASSANO",G414="ALTER 82 PIOSSASCO",G414="ALTER 82",G414="AREA PRO 2020 BLU",G414="AREA PRO 2020 BIANCO"),IF(_xlfn.NUMBERVALUE(LEFT(J414,FIND("-",J414)-1))&gt;_xlfn.NUMBERVALUE(RIGHT(J414,LEN(J414)-FIND("-",J414))),"OK","KO"),IF(_xlfn.NUMBERVALUE(LEFT(J414,FIND("-",J414)-1))&lt;_xlfn.NUMBERVALUE(RIGHT(J414,LEN(J414)-FIND("-",J414))),"OK","KO")))</f>
        <v>DA GIOCARE</v>
      </c>
    </row>
    <row r="415" spans="1:11" x14ac:dyDescent="0.25">
      <c r="A415" s="1" t="s">
        <v>25</v>
      </c>
      <c r="B415" s="6">
        <v>45738</v>
      </c>
      <c r="C415" s="5" t="str">
        <f>VLOOKUP(WEEKDAY(B415,1),$L$1:$M$7,2,0)</f>
        <v>Sabato</v>
      </c>
      <c r="D415" s="8" t="s">
        <v>463</v>
      </c>
      <c r="E415" s="26" t="s">
        <v>497</v>
      </c>
      <c r="F415" s="5">
        <v>9734</v>
      </c>
      <c r="G415" s="4" t="s">
        <v>498</v>
      </c>
      <c r="H415" s="4" t="s">
        <v>492</v>
      </c>
      <c r="I415" s="4" t="s">
        <v>43</v>
      </c>
      <c r="J415" s="8"/>
      <c r="K415" s="1" t="str">
        <f>IF(J415="","DA GIOCARE",IF(OR(G415="A.DIL. O.A.S.I. LAURA VICUNA",G415="TEKNOSERVICE AREA PRO 2020",G415="AREA PRO 2020",G415="POL.DIL. ATLAVIR",G415="ASD A.S. ALTER 82",G415="ALTER 82 PIOSSASCO ROSSO",G415="ALTER 82 PIOSSASCO BIANCO",G415="BASKET 86 ORBASSANO",G415="ALTER 82 PIOSSASCO",G415="ALTER 82",G415="AREA PRO 2020 BLU",G415="AREA PRO 2020 BIANCO"),IF(_xlfn.NUMBERVALUE(LEFT(J415,FIND("-",J415)-1))&gt;_xlfn.NUMBERVALUE(RIGHT(J415,LEN(J415)-FIND("-",J415))),"OK","KO"),IF(_xlfn.NUMBERVALUE(LEFT(J415,FIND("-",J415)-1))&lt;_xlfn.NUMBERVALUE(RIGHT(J415,LEN(J415)-FIND("-",J415))),"OK","KO")))</f>
        <v>DA GIOCARE</v>
      </c>
    </row>
    <row r="416" spans="1:11" x14ac:dyDescent="0.25">
      <c r="A416" s="1" t="s">
        <v>25</v>
      </c>
      <c r="B416" s="6">
        <v>45738</v>
      </c>
      <c r="C416" s="5" t="str">
        <f>VLOOKUP(WEEKDAY(B416,1),$L$1:$M$7,2,0)</f>
        <v>Sabato</v>
      </c>
      <c r="D416" s="8" t="s">
        <v>270</v>
      </c>
      <c r="E416" s="26" t="s">
        <v>482</v>
      </c>
      <c r="F416" s="5">
        <v>11365</v>
      </c>
      <c r="G416" s="4" t="s">
        <v>480</v>
      </c>
      <c r="H416" s="4" t="s">
        <v>481</v>
      </c>
      <c r="I416" s="4" t="s">
        <v>283</v>
      </c>
      <c r="J416" s="8"/>
      <c r="K416" s="1" t="str">
        <f>IF(J416="","DA GIOCARE",IF(OR(G416="A.DIL. O.A.S.I. LAURA VICUNA",G416="TEKNOSERVICE AREA PRO 2020",G416="AREA PRO 2020",G416="POL.DIL. ATLAVIR",G416="ASD A.S. ALTER 82",G416="ALTER 82 PIOSSASCO ROSSO",G416="ALTER 82 PIOSSASCO BIANCO",G416="BASKET 86 ORBASSANO",G416="ALTER 82 PIOSSASCO",G416="ALTER 82",G416="AREA PRO 2020 BLU",G416="AREA PRO 2020 BIANCO"),IF(_xlfn.NUMBERVALUE(LEFT(J416,FIND("-",J416)-1))&gt;_xlfn.NUMBERVALUE(RIGHT(J416,LEN(J416)-FIND("-",J416))),"OK","KO"),IF(_xlfn.NUMBERVALUE(LEFT(J416,FIND("-",J416)-1))&lt;_xlfn.NUMBERVALUE(RIGHT(J416,LEN(J416)-FIND("-",J416))),"OK","KO")))</f>
        <v>DA GIOCARE</v>
      </c>
    </row>
    <row r="417" spans="1:11" x14ac:dyDescent="0.25">
      <c r="A417" s="1" t="s">
        <v>25</v>
      </c>
      <c r="B417" s="6">
        <v>45738</v>
      </c>
      <c r="C417" s="5" t="str">
        <f>VLOOKUP(WEEKDAY(B417,1),$L$1:$M$7,2,0)</f>
        <v>Sabato</v>
      </c>
      <c r="D417" s="8" t="s">
        <v>536</v>
      </c>
      <c r="E417" s="26" t="s">
        <v>450</v>
      </c>
      <c r="F417" s="5">
        <v>7797</v>
      </c>
      <c r="G417" s="4" t="s">
        <v>446</v>
      </c>
      <c r="H417" s="4" t="s">
        <v>448</v>
      </c>
      <c r="I417" s="4" t="s">
        <v>454</v>
      </c>
      <c r="J417" s="8"/>
      <c r="K417" s="1" t="str">
        <f>IF(J417="","DA GIOCARE",IF(OR(G417="A.DIL. O.A.S.I. LAURA VICUNA",G417="TEKNOSERVICE AREA PRO 2020",G417="AREA PRO 2020",G417="POL.DIL. ATLAVIR",G417="ASD A.S. ALTER 82",G417="ALTER 82 PIOSSASCO ROSSO",G417="ALTER 82 PIOSSASCO BIANCO",G417="BASKET 86 ORBASSANO",G417="ALTER 82 PIOSSASCO",G417="ALTER 82",G417="AREA PRO 2020 BLU",G417="AREA PRO 2020 BIANCO"),IF(_xlfn.NUMBERVALUE(LEFT(J417,FIND("-",J417)-1))&gt;_xlfn.NUMBERVALUE(RIGHT(J417,LEN(J417)-FIND("-",J417))),"OK","KO"),IF(_xlfn.NUMBERVALUE(LEFT(J417,FIND("-",J417)-1))&lt;_xlfn.NUMBERVALUE(RIGHT(J417,LEN(J417)-FIND("-",J417))),"OK","KO")))</f>
        <v>DA GIOCARE</v>
      </c>
    </row>
    <row r="418" spans="1:11" x14ac:dyDescent="0.25">
      <c r="A418" s="1" t="s">
        <v>25</v>
      </c>
      <c r="B418" s="7">
        <v>45738</v>
      </c>
      <c r="C418" s="40" t="str">
        <f>VLOOKUP(WEEKDAY(B418,1),$L$1:$M$7,2,0)</f>
        <v>Sabato</v>
      </c>
      <c r="D418" s="41" t="s">
        <v>462</v>
      </c>
      <c r="E418" s="22" t="s">
        <v>503</v>
      </c>
      <c r="F418" s="40">
        <v>9844</v>
      </c>
      <c r="G418" s="42" t="s">
        <v>158</v>
      </c>
      <c r="H418" s="42" t="s">
        <v>411</v>
      </c>
      <c r="I418" s="42" t="s">
        <v>12</v>
      </c>
      <c r="J418" s="41"/>
      <c r="K418" s="1" t="str">
        <f>IF(J418="","DA GIOCARE",IF(OR(G418="A.DIL. O.A.S.I. LAURA VICUNA",G418="TEKNOSERVICE AREA PRO 2020",G418="AREA PRO 2020",G418="POL.DIL. ATLAVIR",G418="ASD A.S. ALTER 82",G418="ALTER 82 PIOSSASCO ROSSO",G418="ALTER 82 PIOSSASCO BIANCO",G418="BASKET 86 ORBASSANO",G418="ALTER 82 PIOSSASCO",G418="ALTER 82",G418="AREA PRO 2020 BLU",G418="AREA PRO 2020 BIANCO"),IF(_xlfn.NUMBERVALUE(LEFT(J418,FIND("-",J418)-1))&gt;_xlfn.NUMBERVALUE(RIGHT(J418,LEN(J418)-FIND("-",J418))),"OK","KO"),IF(_xlfn.NUMBERVALUE(LEFT(J418,FIND("-",J418)-1))&lt;_xlfn.NUMBERVALUE(RIGHT(J418,LEN(J418)-FIND("-",J418))),"OK","KO")))</f>
        <v>DA GIOCARE</v>
      </c>
    </row>
    <row r="419" spans="1:11" x14ac:dyDescent="0.25">
      <c r="A419" s="1" t="s">
        <v>25</v>
      </c>
      <c r="B419" s="6">
        <v>45738</v>
      </c>
      <c r="C419" s="5" t="str">
        <f>VLOOKUP(WEEKDAY(B419,1),$L$1:$M$7,2,0)</f>
        <v>Sabato</v>
      </c>
      <c r="D419" s="8" t="s">
        <v>419</v>
      </c>
      <c r="E419" s="26" t="s">
        <v>415</v>
      </c>
      <c r="F419" s="5">
        <v>24318</v>
      </c>
      <c r="G419" s="4" t="s">
        <v>413</v>
      </c>
      <c r="H419" s="4" t="s">
        <v>31</v>
      </c>
      <c r="I419" s="4" t="s">
        <v>420</v>
      </c>
      <c r="J419" s="8"/>
      <c r="K419" s="1" t="str">
        <f>IF(J419="","DA GIOCARE",IF(OR(G419="A.DIL. O.A.S.I. LAURA VICUNA",G419="TEKNOSERVICE AREA PRO 2020",G419="AREA PRO 2020",G419="POL.DIL. ATLAVIR",G419="ASD A.S. ALTER 82",G419="ALTER 82 PIOSSASCO ROSSO",G419="ALTER 82 PIOSSASCO BIANCO",G419="BASKET 86 ORBASSANO",G419="ALTER 82 PIOSSASCO",G419="ALTER 82",G419="AREA PRO 2020 BLU",G419="AREA PRO 2020 BIANCO"),IF(_xlfn.NUMBERVALUE(LEFT(J419,FIND("-",J419)-1))&gt;_xlfn.NUMBERVALUE(RIGHT(J419,LEN(J419)-FIND("-",J419))),"OK","KO"),IF(_xlfn.NUMBERVALUE(LEFT(J419,FIND("-",J419)-1))&lt;_xlfn.NUMBERVALUE(RIGHT(J419,LEN(J419)-FIND("-",J419))),"OK","KO")))</f>
        <v>DA GIOCARE</v>
      </c>
    </row>
    <row r="420" spans="1:11" x14ac:dyDescent="0.25">
      <c r="A420" s="1" t="s">
        <v>25</v>
      </c>
      <c r="B420" s="6">
        <v>45738</v>
      </c>
      <c r="C420" s="5" t="str">
        <f>VLOOKUP(WEEKDAY(B420,1),$L$1:$M$7,2,0)</f>
        <v>Sabato</v>
      </c>
      <c r="D420" s="60" t="s">
        <v>140</v>
      </c>
      <c r="E420" s="26" t="s">
        <v>46</v>
      </c>
      <c r="F420" s="5">
        <v>12230</v>
      </c>
      <c r="G420" s="4" t="s">
        <v>260</v>
      </c>
      <c r="H420" s="4" t="s">
        <v>31</v>
      </c>
      <c r="I420" s="4" t="s">
        <v>266</v>
      </c>
      <c r="J420" s="8"/>
      <c r="K420" s="1" t="str">
        <f>IF(J420="","DA GIOCARE",IF(OR(G420="A.DIL. O.A.S.I. LAURA VICUNA",G420="TEKNOSERVICE AREA PRO 2020",G420="AREA PRO 2020",G420="POL.DIL. ATLAVIR",G420="ASD A.S. ALTER 82",G420="ALTER 82 PIOSSASCO ROSSO",G420="ALTER 82 PIOSSASCO BIANCO",G420="BASKET 86 ORBASSANO",G420="ALTER 82 PIOSSASCO",G420="ALTER 82",G420="AREA PRO 2020 BLU",G420="AREA PRO 2020 BIANCO"),IF(_xlfn.NUMBERVALUE(LEFT(J420,FIND("-",J420)-1))&gt;_xlfn.NUMBERVALUE(RIGHT(J420,LEN(J420)-FIND("-",J420))),"OK","KO"),IF(_xlfn.NUMBERVALUE(LEFT(J420,FIND("-",J420)-1))&lt;_xlfn.NUMBERVALUE(RIGHT(J420,LEN(J420)-FIND("-",J420))),"OK","KO")))</f>
        <v>DA GIOCARE</v>
      </c>
    </row>
    <row r="421" spans="1:11" x14ac:dyDescent="0.25">
      <c r="A421" s="1" t="s">
        <v>25</v>
      </c>
      <c r="B421" s="97">
        <v>45738</v>
      </c>
      <c r="C421" s="98" t="str">
        <f>VLOOKUP(WEEKDAY(B421,1),$L$1:$M$7,2,0)</f>
        <v>Sabato</v>
      </c>
      <c r="D421" s="99" t="s">
        <v>149</v>
      </c>
      <c r="E421" s="100" t="s">
        <v>488</v>
      </c>
      <c r="F421" s="98">
        <v>9146</v>
      </c>
      <c r="G421" s="101" t="s">
        <v>492</v>
      </c>
      <c r="H421" s="101" t="s">
        <v>490</v>
      </c>
      <c r="I421" s="101" t="s">
        <v>520</v>
      </c>
      <c r="J421" s="99"/>
      <c r="K421" s="1" t="str">
        <f>IF(J421="","DA GIOCARE",IF(OR(G421="A.DIL. O.A.S.I. LAURA VICUNA",G421="TEKNOSERVICE AREA PRO 2020",G421="AREA PRO 2020",G421="POL.DIL. ATLAVIR",G421="ASD A.S. ALTER 82",G421="ALTER 82 PIOSSASCO ROSSO",G421="ALTER 82 PIOSSASCO BIANCO",G421="BASKET 86 ORBASSANO",G421="ALTER 82 PIOSSASCO",G421="ALTER 82",G421="AREA PRO 2020 BLU",G421="AREA PRO 2020 BIANCO"),IF(_xlfn.NUMBERVALUE(LEFT(J421,FIND("-",J421)-1))&gt;_xlfn.NUMBERVALUE(RIGHT(J421,LEN(J421)-FIND("-",J421))),"OK","KO"),IF(_xlfn.NUMBERVALUE(LEFT(J421,FIND("-",J421)-1))&lt;_xlfn.NUMBERVALUE(RIGHT(J421,LEN(J421)-FIND("-",J421))),"OK","KO")))</f>
        <v>DA GIOCARE</v>
      </c>
    </row>
    <row r="422" spans="1:11" x14ac:dyDescent="0.25">
      <c r="A422" s="1" t="s">
        <v>25</v>
      </c>
      <c r="B422" s="63">
        <v>45738</v>
      </c>
      <c r="C422" s="51" t="str">
        <f>VLOOKUP(WEEKDAY(B422,1),$L$1:$M$7,2,0)</f>
        <v>Sabato</v>
      </c>
      <c r="D422" s="64" t="s">
        <v>345</v>
      </c>
      <c r="E422" s="44" t="s">
        <v>377</v>
      </c>
      <c r="F422" s="51">
        <v>5325</v>
      </c>
      <c r="G422" s="52" t="s">
        <v>31</v>
      </c>
      <c r="H422" s="52" t="s">
        <v>347</v>
      </c>
      <c r="I422" s="52" t="s">
        <v>154</v>
      </c>
      <c r="J422" s="50"/>
      <c r="K422" s="1" t="str">
        <f>IF(J422="","DA GIOCARE",IF(OR(G422="A.DIL. O.A.S.I. LAURA VICUNA",G422="TEKNOSERVICE AREA PRO 2020",G422="AREA PRO 2020",G422="POL.DIL. ATLAVIR",G422="ASD A.S. ALTER 82",G422="ALTER 82 PIOSSASCO ROSSO",G422="ALTER 82 PIOSSASCO BIANCO",G422="BASKET 86 ORBASSANO",G422="ALTER 82 PIOSSASCO",G422="ALTER 82",G422="AREA PRO 2020 BLU",G422="AREA PRO 2020 BIANCO"),IF(_xlfn.NUMBERVALUE(LEFT(J422,FIND("-",J422)-1))&gt;_xlfn.NUMBERVALUE(RIGHT(J422,LEN(J422)-FIND("-",J422))),"OK","KO"),IF(_xlfn.NUMBERVALUE(LEFT(J422,FIND("-",J422)-1))&lt;_xlfn.NUMBERVALUE(RIGHT(J422,LEN(J422)-FIND("-",J422))),"OK","KO")))</f>
        <v>DA GIOCARE</v>
      </c>
    </row>
    <row r="423" spans="1:11" x14ac:dyDescent="0.25">
      <c r="A423" s="43" t="s">
        <v>25</v>
      </c>
      <c r="B423" s="97">
        <v>45738</v>
      </c>
      <c r="C423" s="98" t="str">
        <f>VLOOKUP(WEEKDAY(B423,1),$L$1:$M$7,2,0)</f>
        <v>Sabato</v>
      </c>
      <c r="D423" s="99" t="s">
        <v>18</v>
      </c>
      <c r="E423" s="100" t="s">
        <v>475</v>
      </c>
      <c r="F423" s="98">
        <v>8122</v>
      </c>
      <c r="G423" s="101" t="s">
        <v>469</v>
      </c>
      <c r="H423" s="101" t="s">
        <v>473</v>
      </c>
      <c r="I423" s="101" t="s">
        <v>520</v>
      </c>
      <c r="J423" s="99"/>
      <c r="K423" s="1" t="str">
        <f>IF(J423="","DA GIOCARE",IF(OR(G423="A.DIL. O.A.S.I. LAURA VICUNA",G423="TEKNOSERVICE AREA PRO 2020",G423="AREA PRO 2020",G423="POL.DIL. ATLAVIR",G423="ASD A.S. ALTER 82",G423="ALTER 82 PIOSSASCO ROSSO",G423="ALTER 82 PIOSSASCO BIANCO",G423="BASKET 86 ORBASSANO",G423="ALTER 82 PIOSSASCO",G423="ALTER 82",G423="AREA PRO 2020 BLU",G423="AREA PRO 2020 BIANCO"),IF(_xlfn.NUMBERVALUE(LEFT(J423,FIND("-",J423)-1))&gt;_xlfn.NUMBERVALUE(RIGHT(J423,LEN(J423)-FIND("-",J423))),"OK","KO"),IF(_xlfn.NUMBERVALUE(LEFT(J423,FIND("-",J423)-1))&lt;_xlfn.NUMBERVALUE(RIGHT(J423,LEN(J423)-FIND("-",J423))),"OK","KO")))</f>
        <v>DA GIOCARE</v>
      </c>
    </row>
    <row r="424" spans="1:11" x14ac:dyDescent="0.25">
      <c r="A424" s="43" t="s">
        <v>25</v>
      </c>
      <c r="B424" s="7">
        <v>45738</v>
      </c>
      <c r="C424" s="40" t="str">
        <f>VLOOKUP(WEEKDAY(B424,1),$L$1:$M$7,2,0)</f>
        <v>Sabato</v>
      </c>
      <c r="D424" s="41" t="s">
        <v>19</v>
      </c>
      <c r="E424" s="22" t="s">
        <v>61</v>
      </c>
      <c r="F424" s="40">
        <v>11653</v>
      </c>
      <c r="G424" s="42" t="s">
        <v>31</v>
      </c>
      <c r="H424" s="42" t="s">
        <v>529</v>
      </c>
      <c r="I424" s="42" t="s">
        <v>12</v>
      </c>
      <c r="J424" s="41"/>
      <c r="K424" s="1" t="str">
        <f>IF(J424="","DA GIOCARE",IF(OR(G424="A.DIL. O.A.S.I. LAURA VICUNA",G424="TEKNOSERVICE AREA PRO 2020",G424="AREA PRO 2020",G424="POL.DIL. ATLAVIR",G424="ASD A.S. ALTER 82",G424="ALTER 82 PIOSSASCO ROSSO",G424="ALTER 82 PIOSSASCO BIANCO",G424="BASKET 86 ORBASSANO",G424="ALTER 82 PIOSSASCO",G424="ALTER 82",G424="AREA PRO 2020 BLU",G424="AREA PRO 2020 BIANCO"),IF(_xlfn.NUMBERVALUE(LEFT(J424,FIND("-",J424)-1))&gt;_xlfn.NUMBERVALUE(RIGHT(J424,LEN(J424)-FIND("-",J424))),"OK","KO"),IF(_xlfn.NUMBERVALUE(LEFT(J424,FIND("-",J424)-1))&lt;_xlfn.NUMBERVALUE(RIGHT(J424,LEN(J424)-FIND("-",J424))),"OK","KO")))</f>
        <v>DA GIOCARE</v>
      </c>
    </row>
    <row r="425" spans="1:11" x14ac:dyDescent="0.25">
      <c r="A425" s="43" t="s">
        <v>25</v>
      </c>
      <c r="B425" s="6">
        <v>45738</v>
      </c>
      <c r="C425" s="5" t="str">
        <f>VLOOKUP(WEEKDAY(B425,1),$L$1:$M$7,2,0)</f>
        <v>Sabato</v>
      </c>
      <c r="D425" s="8" t="s">
        <v>36</v>
      </c>
      <c r="E425" s="26" t="s">
        <v>378</v>
      </c>
      <c r="F425" s="5">
        <v>5504</v>
      </c>
      <c r="G425" s="4" t="s">
        <v>369</v>
      </c>
      <c r="H425" s="4" t="s">
        <v>158</v>
      </c>
      <c r="I425" s="4" t="s">
        <v>341</v>
      </c>
      <c r="J425" s="8"/>
      <c r="K425" s="1" t="str">
        <f>IF(J425="","DA GIOCARE",IF(OR(G425="A.DIL. O.A.S.I. LAURA VICUNA",G425="TEKNOSERVICE AREA PRO 2020",G425="AREA PRO 2020",G425="POL.DIL. ATLAVIR",G425="ASD A.S. ALTER 82",G425="ALTER 82 PIOSSASCO ROSSO",G425="ALTER 82 PIOSSASCO BIANCO",G425="BASKET 86 ORBASSANO",G425="ALTER 82 PIOSSASCO",G425="ALTER 82",G425="AREA PRO 2020 BLU",G425="AREA PRO 2020 BIANCO"),IF(_xlfn.NUMBERVALUE(LEFT(J425,FIND("-",J425)-1))&gt;_xlfn.NUMBERVALUE(RIGHT(J425,LEN(J425)-FIND("-",J425))),"OK","KO"),IF(_xlfn.NUMBERVALUE(LEFT(J425,FIND("-",J425)-1))&lt;_xlfn.NUMBERVALUE(RIGHT(J425,LEN(J425)-FIND("-",J425))),"OK","KO")))</f>
        <v>DA GIOCARE</v>
      </c>
    </row>
    <row r="426" spans="1:11" x14ac:dyDescent="0.25">
      <c r="A426" s="1" t="s">
        <v>25</v>
      </c>
      <c r="B426" s="7">
        <v>45739</v>
      </c>
      <c r="C426" s="40" t="str">
        <f>VLOOKUP(WEEKDAY(B426,1),$L$1:$M$7,2,0)</f>
        <v>Domenica</v>
      </c>
      <c r="D426" s="41" t="s">
        <v>404</v>
      </c>
      <c r="E426" s="22" t="s">
        <v>395</v>
      </c>
      <c r="F426" s="40">
        <v>7268</v>
      </c>
      <c r="G426" s="42" t="s">
        <v>31</v>
      </c>
      <c r="H426" s="42" t="s">
        <v>399</v>
      </c>
      <c r="I426" s="24" t="s">
        <v>12</v>
      </c>
      <c r="J426" s="41"/>
      <c r="K426" s="1" t="str">
        <f>IF(J426="","DA GIOCARE",IF(OR(G426="A.DIL. O.A.S.I. LAURA VICUNA",G426="TEKNOSERVICE AREA PRO 2020",G426="AREA PRO 2020",G426="POL.DIL. ATLAVIR",G426="ASD A.S. ALTER 82",G426="ALTER 82 PIOSSASCO ROSSO",G426="ALTER 82 PIOSSASCO BIANCO",G426="BASKET 86 ORBASSANO",G426="ALTER 82 PIOSSASCO",G426="ALTER 82",G426="AREA PRO 2020 BLU",G426="AREA PRO 2020 BIANCO"),IF(_xlfn.NUMBERVALUE(LEFT(J426,FIND("-",J426)-1))&gt;_xlfn.NUMBERVALUE(RIGHT(J426,LEN(J426)-FIND("-",J426))),"OK","KO"),IF(_xlfn.NUMBERVALUE(LEFT(J426,FIND("-",J426)-1))&lt;_xlfn.NUMBERVALUE(RIGHT(J426,LEN(J426)-FIND("-",J426))),"OK","KO")))</f>
        <v>DA GIOCARE</v>
      </c>
    </row>
    <row r="427" spans="1:11" x14ac:dyDescent="0.25">
      <c r="A427" s="1" t="s">
        <v>25</v>
      </c>
      <c r="B427" s="6">
        <v>45739</v>
      </c>
      <c r="C427" s="5" t="str">
        <f>VLOOKUP(WEEKDAY(B427,1),$L$1:$M$7,2,0)</f>
        <v>Domenica</v>
      </c>
      <c r="D427" s="8" t="s">
        <v>514</v>
      </c>
      <c r="E427" s="26" t="s">
        <v>503</v>
      </c>
      <c r="F427" s="5">
        <v>9889</v>
      </c>
      <c r="G427" s="4" t="s">
        <v>509</v>
      </c>
      <c r="H427" s="4" t="s">
        <v>513</v>
      </c>
      <c r="I427" s="4" t="s">
        <v>466</v>
      </c>
      <c r="J427" s="8"/>
      <c r="K427" s="1" t="str">
        <f>IF(J427="","DA GIOCARE",IF(OR(G427="A.DIL. O.A.S.I. LAURA VICUNA",G427="TEKNOSERVICE AREA PRO 2020",G427="AREA PRO 2020",G427="POL.DIL. ATLAVIR",G427="ASD A.S. ALTER 82",G427="ALTER 82 PIOSSASCO ROSSO",G427="ALTER 82 PIOSSASCO BIANCO",G427="BASKET 86 ORBASSANO",G427="ALTER 82 PIOSSASCO",G427="ALTER 82",G427="AREA PRO 2020 BLU",G427="AREA PRO 2020 BIANCO"),IF(_xlfn.NUMBERVALUE(LEFT(J427,FIND("-",J427)-1))&gt;_xlfn.NUMBERVALUE(RIGHT(J427,LEN(J427)-FIND("-",J427))),"OK","KO"),IF(_xlfn.NUMBERVALUE(LEFT(J427,FIND("-",J427)-1))&lt;_xlfn.NUMBERVALUE(RIGHT(J427,LEN(J427)-FIND("-",J427))),"OK","KO")))</f>
        <v>DA GIOCARE</v>
      </c>
    </row>
    <row r="428" spans="1:11" x14ac:dyDescent="0.25">
      <c r="A428" s="1" t="s">
        <v>25</v>
      </c>
      <c r="B428" s="7">
        <v>45739</v>
      </c>
      <c r="C428" s="40" t="str">
        <f>VLOOKUP(WEEKDAY(B428,1),$L$1:$M$7,2,0)</f>
        <v>Domenica</v>
      </c>
      <c r="D428" s="41" t="s">
        <v>140</v>
      </c>
      <c r="E428" s="22" t="s">
        <v>70</v>
      </c>
      <c r="F428" s="40">
        <v>11811</v>
      </c>
      <c r="G428" s="42" t="s">
        <v>31</v>
      </c>
      <c r="H428" s="42" t="s">
        <v>540</v>
      </c>
      <c r="I428" s="24" t="s">
        <v>12</v>
      </c>
      <c r="J428" s="41"/>
      <c r="K428" s="1" t="str">
        <f>IF(J428="","DA GIOCARE",IF(OR(G428="A.DIL. O.A.S.I. LAURA VICUNA",G428="TEKNOSERVICE AREA PRO 2020",G428="AREA PRO 2020",G428="POL.DIL. ATLAVIR",G428="ASD A.S. ALTER 82",G428="ALTER 82 PIOSSASCO ROSSO",G428="ALTER 82 PIOSSASCO BIANCO",G428="BASKET 86 ORBASSANO",G428="ALTER 82 PIOSSASCO",G428="ALTER 82",G428="AREA PRO 2020 BLU",G428="AREA PRO 2020 BIANCO"),IF(_xlfn.NUMBERVALUE(LEFT(J428,FIND("-",J428)-1))&gt;_xlfn.NUMBERVALUE(RIGHT(J428,LEN(J428)-FIND("-",J428))),"OK","KO"),IF(_xlfn.NUMBERVALUE(LEFT(J428,FIND("-",J428)-1))&lt;_xlfn.NUMBERVALUE(RIGHT(J428,LEN(J428)-FIND("-",J428))),"OK","KO")))</f>
        <v>DA GIOCARE</v>
      </c>
    </row>
    <row r="429" spans="1:11" x14ac:dyDescent="0.25">
      <c r="A429" s="1" t="s">
        <v>25</v>
      </c>
      <c r="B429" s="6">
        <v>45739</v>
      </c>
      <c r="C429" s="5" t="str">
        <f>VLOOKUP(WEEKDAY(B429,1),$L$1:$M$7,2,0)</f>
        <v>Domenica</v>
      </c>
      <c r="D429" s="8" t="s">
        <v>276</v>
      </c>
      <c r="E429" s="26" t="s">
        <v>67</v>
      </c>
      <c r="F429" s="5">
        <v>11841</v>
      </c>
      <c r="G429" s="4" t="s">
        <v>142</v>
      </c>
      <c r="H429" s="4" t="s">
        <v>31</v>
      </c>
      <c r="I429" s="4" t="s">
        <v>143</v>
      </c>
      <c r="J429" s="8"/>
      <c r="K429" s="1" t="str">
        <f>IF(J429="","DA GIOCARE",IF(OR(G429="A.DIL. O.A.S.I. LAURA VICUNA",G429="TEKNOSERVICE AREA PRO 2020",G429="AREA PRO 2020",G429="POL.DIL. ATLAVIR",G429="ASD A.S. ALTER 82",G429="ALTER 82 PIOSSASCO ROSSO",G429="ALTER 82 PIOSSASCO BIANCO",G429="BASKET 86 ORBASSANO",G429="ALTER 82 PIOSSASCO",G429="ALTER 82",G429="AREA PRO 2020 BLU",G429="AREA PRO 2020 BIANCO"),IF(_xlfn.NUMBERVALUE(LEFT(J429,FIND("-",J429)-1))&gt;_xlfn.NUMBERVALUE(RIGHT(J429,LEN(J429)-FIND("-",J429))),"OK","KO"),IF(_xlfn.NUMBERVALUE(LEFT(J429,FIND("-",J429)-1))&lt;_xlfn.NUMBERVALUE(RIGHT(J429,LEN(J429)-FIND("-",J429))),"OK","KO")))</f>
        <v>DA GIOCARE</v>
      </c>
    </row>
    <row r="430" spans="1:11" x14ac:dyDescent="0.25">
      <c r="A430" s="1" t="s">
        <v>25</v>
      </c>
      <c r="B430" s="36">
        <v>45739</v>
      </c>
      <c r="C430" s="37" t="str">
        <f>VLOOKUP(WEEKDAY(B430,1),$L$1:$M$7,2,0)</f>
        <v>Domenica</v>
      </c>
      <c r="D430" s="39" t="s">
        <v>18</v>
      </c>
      <c r="E430" s="30" t="s">
        <v>55</v>
      </c>
      <c r="F430" s="37">
        <v>290</v>
      </c>
      <c r="G430" s="38" t="s">
        <v>31</v>
      </c>
      <c r="H430" s="38" t="s">
        <v>90</v>
      </c>
      <c r="I430" s="38" t="s">
        <v>85</v>
      </c>
      <c r="J430" s="39"/>
      <c r="K430" s="1" t="str">
        <f>IF(J430="","DA GIOCARE",IF(OR(G430="A.DIL. O.A.S.I. LAURA VICUNA",G430="TEKNOSERVICE AREA PRO 2020",G430="AREA PRO 2020",G430="POL.DIL. ATLAVIR",G430="ASD A.S. ALTER 82",G430="ALTER 82 PIOSSASCO ROSSO",G430="ALTER 82 PIOSSASCO BIANCO",G430="BASKET 86 ORBASSANO",G430="ALTER 82 PIOSSASCO",G430="ALTER 82",G430="AREA PRO 2020 BLU",G430="AREA PRO 2020 BIANCO"),IF(_xlfn.NUMBERVALUE(LEFT(J430,FIND("-",J430)-1))&gt;_xlfn.NUMBERVALUE(RIGHT(J430,LEN(J430)-FIND("-",J430))),"OK","KO"),IF(_xlfn.NUMBERVALUE(LEFT(J430,FIND("-",J430)-1))&lt;_xlfn.NUMBERVALUE(RIGHT(J430,LEN(J430)-FIND("-",J430))),"OK","KO")))</f>
        <v>DA GIOCARE</v>
      </c>
    </row>
    <row r="431" spans="1:11" x14ac:dyDescent="0.25">
      <c r="A431" s="1" t="s">
        <v>25</v>
      </c>
      <c r="B431" s="6">
        <v>45739</v>
      </c>
      <c r="C431" s="5" t="str">
        <f>VLOOKUP(WEEKDAY(B431,1),$L$1:$M$7,2,0)</f>
        <v>Domenica</v>
      </c>
      <c r="D431" s="8" t="s">
        <v>18</v>
      </c>
      <c r="E431" s="26" t="s">
        <v>379</v>
      </c>
      <c r="F431" s="5">
        <v>6453</v>
      </c>
      <c r="G431" s="4" t="s">
        <v>337</v>
      </c>
      <c r="H431" s="4" t="s">
        <v>31</v>
      </c>
      <c r="I431" s="4" t="s">
        <v>340</v>
      </c>
      <c r="J431" s="8"/>
      <c r="K431" s="1" t="str">
        <f>IF(J431="","DA GIOCARE",IF(OR(G431="A.DIL. O.A.S.I. LAURA VICUNA",G431="TEKNOSERVICE AREA PRO 2020",G431="AREA PRO 2020",G431="POL.DIL. ATLAVIR",G431="ASD A.S. ALTER 82",G431="ALTER 82 PIOSSASCO ROSSO",G431="ALTER 82 PIOSSASCO BIANCO",G431="BASKET 86 ORBASSANO",G431="ALTER 82 PIOSSASCO",G431="ALTER 82",G431="AREA PRO 2020 BLU",G431="AREA PRO 2020 BIANCO"),IF(_xlfn.NUMBERVALUE(LEFT(J431,FIND("-",J431)-1))&gt;_xlfn.NUMBERVALUE(RIGHT(J431,LEN(J431)-FIND("-",J431))),"OK","KO"),IF(_xlfn.NUMBERVALUE(LEFT(J431,FIND("-",J431)-1))&lt;_xlfn.NUMBERVALUE(RIGHT(J431,LEN(J431)-FIND("-",J431))),"OK","KO")))</f>
        <v>DA GIOCARE</v>
      </c>
    </row>
    <row r="432" spans="1:11" x14ac:dyDescent="0.25">
      <c r="A432" s="1" t="s">
        <v>25</v>
      </c>
      <c r="B432" s="7">
        <v>45739</v>
      </c>
      <c r="C432" s="40" t="str">
        <f>VLOOKUP(WEEKDAY(B432,1),$L$1:$M$7,2,0)</f>
        <v>Domenica</v>
      </c>
      <c r="D432" s="41" t="s">
        <v>18</v>
      </c>
      <c r="E432" s="22" t="s">
        <v>339</v>
      </c>
      <c r="F432" s="40">
        <v>12380</v>
      </c>
      <c r="G432" s="42" t="s">
        <v>31</v>
      </c>
      <c r="H432" s="42" t="s">
        <v>953</v>
      </c>
      <c r="I432" s="42" t="s">
        <v>12</v>
      </c>
      <c r="J432" s="41"/>
      <c r="K432" s="1" t="s">
        <v>952</v>
      </c>
    </row>
    <row r="433" spans="1:11" x14ac:dyDescent="0.25">
      <c r="A433" s="43" t="s">
        <v>25</v>
      </c>
      <c r="B433" s="48">
        <v>45739</v>
      </c>
      <c r="C433" s="49" t="str">
        <f>VLOOKUP(WEEKDAY(B433,1),$L$1:$M$7,2,0)</f>
        <v>Domenica</v>
      </c>
      <c r="D433" s="50" t="s">
        <v>334</v>
      </c>
      <c r="E433" s="44" t="s">
        <v>65</v>
      </c>
      <c r="F433" s="51">
        <v>3665</v>
      </c>
      <c r="G433" s="52" t="s">
        <v>31</v>
      </c>
      <c r="H433" s="52" t="s">
        <v>164</v>
      </c>
      <c r="I433" s="52" t="s">
        <v>154</v>
      </c>
      <c r="J433" s="50"/>
      <c r="K433" s="1" t="str">
        <f>IF(J433="","DA GIOCARE",IF(OR(G433="A.DIL. O.A.S.I. LAURA VICUNA",G433="TEKNOSERVICE AREA PRO 2020",G433="AREA PRO 2020",G433="POL.DIL. ATLAVIR",G433="ASD A.S. ALTER 82",G433="ALTER 82 PIOSSASCO ROSSO",G433="ALTER 82 PIOSSASCO BIANCO",G433="BASKET 86 ORBASSANO",G433="ALTER 82 PIOSSASCO",G433="ALTER 82",G433="AREA PRO 2020 BLU",G433="AREA PRO 2020 BIANCO"),IF(_xlfn.NUMBERVALUE(LEFT(J433,FIND("-",J433)-1))&gt;_xlfn.NUMBERVALUE(RIGHT(J433,LEN(J433)-FIND("-",J433))),"OK","KO"),IF(_xlfn.NUMBERVALUE(LEFT(J433,FIND("-",J433)-1))&lt;_xlfn.NUMBERVALUE(RIGHT(J433,LEN(J433)-FIND("-",J433))),"OK","KO")))</f>
        <v>DA GIOCARE</v>
      </c>
    </row>
    <row r="434" spans="1:11" x14ac:dyDescent="0.25">
      <c r="A434" s="1" t="s">
        <v>25</v>
      </c>
      <c r="B434" s="59">
        <v>45740</v>
      </c>
      <c r="C434" s="72" t="str">
        <f>VLOOKUP(WEEKDAY(B434,1),$L$1:$M$7,2,0)</f>
        <v>Lunedì</v>
      </c>
      <c r="D434" s="60" t="s">
        <v>18</v>
      </c>
      <c r="E434" s="26" t="s">
        <v>377</v>
      </c>
      <c r="F434" s="5">
        <v>5319</v>
      </c>
      <c r="G434" s="28" t="s">
        <v>353</v>
      </c>
      <c r="H434" s="28" t="s">
        <v>31</v>
      </c>
      <c r="I434" s="74" t="s">
        <v>955</v>
      </c>
      <c r="J434" s="55"/>
      <c r="K434" s="1" t="str">
        <f>IF(J434="","DA GIOCARE",IF(OR(G434="A.DIL. O.A.S.I. LAURA VICUNA",G434="TEKNOSERVICE AREA PRO 2020",G434="AREA PRO 2020",G434="POL.DIL. ATLAVIR",G434="ASD A.S. ALTER 82",G434="ALTER 82 PIOSSASCO ROSSO",G434="ALTER 82 PIOSSASCO BIANCO",G434="BASKET 86 ORBASSANO",G434="ALTER 82 PIOSSASCO",G434="ALTER 82",G434="AREA PRO 2020 BLU",G434="AREA PRO 2020 BIANCO"),IF(_xlfn.NUMBERVALUE(LEFT(J434,FIND("-",J434)-1))&gt;_xlfn.NUMBERVALUE(RIGHT(J434,LEN(J434)-FIND("-",J434))),"OK","KO"),IF(_xlfn.NUMBERVALUE(LEFT(J434,FIND("-",J434)-1))&lt;_xlfn.NUMBERVALUE(RIGHT(J434,LEN(J434)-FIND("-",J434))),"OK","KO")))</f>
        <v>DA GIOCARE</v>
      </c>
    </row>
    <row r="435" spans="1:11" x14ac:dyDescent="0.25">
      <c r="A435" s="43" t="s">
        <v>25</v>
      </c>
      <c r="B435" s="7">
        <v>45740</v>
      </c>
      <c r="C435" s="22" t="str">
        <f>VLOOKUP(WEEKDAY(B435,1),$L$1:$M$7,2,0)</f>
        <v>Lunedì</v>
      </c>
      <c r="D435" s="41" t="s">
        <v>151</v>
      </c>
      <c r="E435" s="22" t="s">
        <v>250</v>
      </c>
      <c r="F435" s="40">
        <v>10807</v>
      </c>
      <c r="G435" s="24" t="s">
        <v>31</v>
      </c>
      <c r="H435" s="24" t="s">
        <v>94</v>
      </c>
      <c r="I435" s="24" t="s">
        <v>12</v>
      </c>
      <c r="J435" s="56"/>
      <c r="K435" s="1" t="str">
        <f>IF(J435="","DA GIOCARE",IF(OR(G435="A.DIL. O.A.S.I. LAURA VICUNA",G435="TEKNOSERVICE AREA PRO 2020",G435="AREA PRO 2020",G435="POL.DIL. ATLAVIR",G435="ASD A.S. ALTER 82",G435="ALTER 82 PIOSSASCO ROSSO",G435="ALTER 82 PIOSSASCO BIANCO",G435="BASKET 86 ORBASSANO",G435="ALTER 82 PIOSSASCO",G435="ALTER 82",G435="AREA PRO 2020 BLU",G435="AREA PRO 2020 BIANCO"),IF(_xlfn.NUMBERVALUE(LEFT(J435,FIND("-",J435)-1))&gt;_xlfn.NUMBERVALUE(RIGHT(J435,LEN(J435)-FIND("-",J435))),"OK","KO"),IF(_xlfn.NUMBERVALUE(LEFT(J435,FIND("-",J435)-1))&lt;_xlfn.NUMBERVALUE(RIGHT(J435,LEN(J435)-FIND("-",J435))),"OK","KO")))</f>
        <v>DA GIOCARE</v>
      </c>
    </row>
    <row r="436" spans="1:11" x14ac:dyDescent="0.25">
      <c r="A436" s="1" t="s">
        <v>25</v>
      </c>
      <c r="B436" s="108">
        <v>45741</v>
      </c>
      <c r="C436" s="107" t="str">
        <f>VLOOKUP(WEEKDAY(B436,1),$L$1:$M$7,2,0)</f>
        <v>Martedì</v>
      </c>
      <c r="D436" s="110" t="s">
        <v>44</v>
      </c>
      <c r="E436" s="107" t="s">
        <v>488</v>
      </c>
      <c r="F436" s="109">
        <v>9153</v>
      </c>
      <c r="G436" s="113" t="s">
        <v>158</v>
      </c>
      <c r="H436" s="113" t="s">
        <v>492</v>
      </c>
      <c r="I436" s="113" t="s">
        <v>519</v>
      </c>
      <c r="J436" s="112"/>
      <c r="K436" s="1" t="str">
        <f>IF(J436="","DA GIOCARE",IF(OR(G436="A.DIL. O.A.S.I. LAURA VICUNA",G436="TEKNOSERVICE AREA PRO 2020",G436="AREA PRO 2020",G436="POL.DIL. ATLAVIR",G436="ASD A.S. ALTER 82",G436="ALTER 82 PIOSSASCO ROSSO",G436="ALTER 82 PIOSSASCO BIANCO",G436="BASKET 86 ORBASSANO",G436="ALTER 82 PIOSSASCO",G436="ALTER 82",G436="AREA PRO 2020 BLU",G436="AREA PRO 2020 BIANCO"),IF(_xlfn.NUMBERVALUE(LEFT(J436,FIND("-",J436)-1))&gt;_xlfn.NUMBERVALUE(RIGHT(J436,LEN(J436)-FIND("-",J436))),"OK","KO"),IF(_xlfn.NUMBERVALUE(LEFT(J436,FIND("-",J436)-1))&lt;_xlfn.NUMBERVALUE(RIGHT(J436,LEN(J436)-FIND("-",J436))),"OK","KO")))</f>
        <v>DA GIOCARE</v>
      </c>
    </row>
    <row r="437" spans="1:11" x14ac:dyDescent="0.25">
      <c r="A437" s="1" t="s">
        <v>25</v>
      </c>
      <c r="B437" s="6">
        <v>45741</v>
      </c>
      <c r="C437" s="5" t="str">
        <f>VLOOKUP(WEEKDAY(B437,1),$L$1:$M$7,2,0)</f>
        <v>Martedì</v>
      </c>
      <c r="D437" s="8" t="s">
        <v>36</v>
      </c>
      <c r="E437" s="26" t="s">
        <v>60</v>
      </c>
      <c r="F437" s="5">
        <v>12475</v>
      </c>
      <c r="G437" s="4" t="s">
        <v>947</v>
      </c>
      <c r="H437" s="4" t="s">
        <v>31</v>
      </c>
      <c r="I437" s="4" t="s">
        <v>956</v>
      </c>
      <c r="J437" s="8"/>
      <c r="K437" s="1" t="s">
        <v>952</v>
      </c>
    </row>
    <row r="438" spans="1:11" x14ac:dyDescent="0.25">
      <c r="A438" s="1" t="s">
        <v>25</v>
      </c>
      <c r="B438" s="6">
        <v>45743</v>
      </c>
      <c r="C438" s="5" t="str">
        <f>VLOOKUP(WEEKDAY(B438,1),$L$1:$M$7,2,0)</f>
        <v>Giovedì</v>
      </c>
      <c r="D438" s="8" t="s">
        <v>335</v>
      </c>
      <c r="E438" s="26" t="s">
        <v>482</v>
      </c>
      <c r="F438" s="5">
        <v>11367</v>
      </c>
      <c r="G438" s="4" t="s">
        <v>255</v>
      </c>
      <c r="H438" s="4" t="s">
        <v>481</v>
      </c>
      <c r="I438" s="4" t="s">
        <v>341</v>
      </c>
      <c r="J438" s="8"/>
      <c r="K438" s="1" t="str">
        <f>IF(J438="","DA GIOCARE",IF(OR(G438="A.DIL. O.A.S.I. LAURA VICUNA",G438="TEKNOSERVICE AREA PRO 2020",G438="AREA PRO 2020",G438="POL.DIL. ATLAVIR",G438="ASD A.S. ALTER 82",G438="ALTER 82 PIOSSASCO ROSSO",G438="ALTER 82 PIOSSASCO BIANCO",G438="BASKET 86 ORBASSANO",G438="ALTER 82 PIOSSASCO",G438="ALTER 82",G438="AREA PRO 2020 BLU",G438="AREA PRO 2020 BIANCO"),IF(_xlfn.NUMBERVALUE(LEFT(J438,FIND("-",J438)-1))&gt;_xlfn.NUMBERVALUE(RIGHT(J438,LEN(J438)-FIND("-",J438))),"OK","KO"),IF(_xlfn.NUMBERVALUE(LEFT(J438,FIND("-",J438)-1))&lt;_xlfn.NUMBERVALUE(RIGHT(J438,LEN(J438)-FIND("-",J438))),"OK","KO")))</f>
        <v>DA GIOCARE</v>
      </c>
    </row>
    <row r="439" spans="1:11" x14ac:dyDescent="0.25">
      <c r="A439" s="1" t="s">
        <v>25</v>
      </c>
      <c r="B439" s="63">
        <v>45743</v>
      </c>
      <c r="C439" s="51" t="str">
        <f>VLOOKUP(WEEKDAY(B439,1),$L$1:$M$7,2,0)</f>
        <v>Giovedì</v>
      </c>
      <c r="D439" s="64" t="s">
        <v>151</v>
      </c>
      <c r="E439" s="44" t="s">
        <v>422</v>
      </c>
      <c r="F439" s="51">
        <v>7485</v>
      </c>
      <c r="G439" s="52" t="s">
        <v>423</v>
      </c>
      <c r="H439" s="52" t="s">
        <v>427</v>
      </c>
      <c r="I439" s="52" t="s">
        <v>154</v>
      </c>
      <c r="J439" s="50"/>
      <c r="K439" s="1" t="str">
        <f>IF(J439="","DA GIOCARE",IF(OR(G439="A.DIL. O.A.S.I. LAURA VICUNA",G439="TEKNOSERVICE AREA PRO 2020",G439="AREA PRO 2020",G439="POL.DIL. ATLAVIR",G439="ASD A.S. ALTER 82",G439="ALTER 82 PIOSSASCO ROSSO",G439="ALTER 82 PIOSSASCO BIANCO",G439="BASKET 86 ORBASSANO",G439="ALTER 82 PIOSSASCO",G439="ALTER 82",G439="AREA PRO 2020 BLU",G439="AREA PRO 2020 BIANCO"),IF(_xlfn.NUMBERVALUE(LEFT(J439,FIND("-",J439)-1))&gt;_xlfn.NUMBERVALUE(RIGHT(J439,LEN(J439)-FIND("-",J439))),"OK","KO"),IF(_xlfn.NUMBERVALUE(LEFT(J439,FIND("-",J439)-1))&lt;_xlfn.NUMBERVALUE(RIGHT(J439,LEN(J439)-FIND("-",J439))),"OK","KO")))</f>
        <v>DA GIOCARE</v>
      </c>
    </row>
    <row r="440" spans="1:11" x14ac:dyDescent="0.25">
      <c r="A440" s="1" t="s">
        <v>25</v>
      </c>
      <c r="B440" s="7">
        <v>45745</v>
      </c>
      <c r="C440" s="40" t="str">
        <f>VLOOKUP(WEEKDAY(B440,1),$L$1:$M$7,2,0)</f>
        <v>Sabato</v>
      </c>
      <c r="D440" s="41" t="s">
        <v>45</v>
      </c>
      <c r="E440" s="22" t="s">
        <v>503</v>
      </c>
      <c r="F440" s="40">
        <v>9854</v>
      </c>
      <c r="G440" s="42" t="s">
        <v>158</v>
      </c>
      <c r="H440" s="42" t="s">
        <v>167</v>
      </c>
      <c r="I440" s="42" t="s">
        <v>12</v>
      </c>
      <c r="J440" s="41"/>
      <c r="K440" s="1" t="str">
        <f>IF(J440="","DA GIOCARE",IF(OR(G440="A.DIL. O.A.S.I. LAURA VICUNA",G440="TEKNOSERVICE AREA PRO 2020",G440="AREA PRO 2020",G440="POL.DIL. ATLAVIR",G440="ASD A.S. ALTER 82",G440="ALTER 82 PIOSSASCO ROSSO",G440="ALTER 82 PIOSSASCO BIANCO",G440="BASKET 86 ORBASSANO",G440="ALTER 82 PIOSSASCO",G440="ALTER 82",G440="AREA PRO 2020 BLU",G440="AREA PRO 2020 BIANCO"),IF(_xlfn.NUMBERVALUE(LEFT(J440,FIND("-",J440)-1))&gt;_xlfn.NUMBERVALUE(RIGHT(J440,LEN(J440)-FIND("-",J440))),"OK","KO"),IF(_xlfn.NUMBERVALUE(LEFT(J440,FIND("-",J440)-1))&lt;_xlfn.NUMBERVALUE(RIGHT(J440,LEN(J440)-FIND("-",J440))),"OK","KO")))</f>
        <v>DA GIOCARE</v>
      </c>
    </row>
    <row r="441" spans="1:11" x14ac:dyDescent="0.25">
      <c r="A441" s="1" t="s">
        <v>25</v>
      </c>
      <c r="B441" s="6">
        <v>45745</v>
      </c>
      <c r="C441" s="5" t="str">
        <f>VLOOKUP(WEEKDAY(B441,1),$L$1:$M$7,2,0)</f>
        <v>Sabato</v>
      </c>
      <c r="D441" s="8" t="s">
        <v>455</v>
      </c>
      <c r="E441" s="26" t="s">
        <v>450</v>
      </c>
      <c r="F441" s="5">
        <v>7801</v>
      </c>
      <c r="G441" s="4" t="s">
        <v>447</v>
      </c>
      <c r="H441" s="4" t="s">
        <v>448</v>
      </c>
      <c r="I441" s="4" t="s">
        <v>284</v>
      </c>
      <c r="J441" s="8"/>
      <c r="K441" s="1" t="str">
        <f>IF(J441="","DA GIOCARE",IF(OR(G441="A.DIL. O.A.S.I. LAURA VICUNA",G441="TEKNOSERVICE AREA PRO 2020",G441="AREA PRO 2020",G441="POL.DIL. ATLAVIR",G441="ASD A.S. ALTER 82",G441="ALTER 82 PIOSSASCO ROSSO",G441="ALTER 82 PIOSSASCO BIANCO",G441="BASKET 86 ORBASSANO",G441="ALTER 82 PIOSSASCO",G441="ALTER 82",G441="AREA PRO 2020 BLU",G441="AREA PRO 2020 BIANCO"),IF(_xlfn.NUMBERVALUE(LEFT(J441,FIND("-",J441)-1))&gt;_xlfn.NUMBERVALUE(RIGHT(J441,LEN(J441)-FIND("-",J441))),"OK","KO"),IF(_xlfn.NUMBERVALUE(LEFT(J441,FIND("-",J441)-1))&lt;_xlfn.NUMBERVALUE(RIGHT(J441,LEN(J441)-FIND("-",J441))),"OK","KO")))</f>
        <v>DA GIOCARE</v>
      </c>
    </row>
    <row r="442" spans="1:11" x14ac:dyDescent="0.25">
      <c r="A442" s="1" t="s">
        <v>25</v>
      </c>
      <c r="B442" s="97">
        <v>45745</v>
      </c>
      <c r="C442" s="98" t="str">
        <f>VLOOKUP(WEEKDAY(B442,1),$L$1:$M$7,2,0)</f>
        <v>Sabato</v>
      </c>
      <c r="D442" s="99" t="s">
        <v>265</v>
      </c>
      <c r="E442" s="100" t="s">
        <v>503</v>
      </c>
      <c r="F442" s="98">
        <v>9893</v>
      </c>
      <c r="G442" s="101" t="s">
        <v>513</v>
      </c>
      <c r="H442" s="101" t="s">
        <v>474</v>
      </c>
      <c r="I442" s="101" t="s">
        <v>520</v>
      </c>
      <c r="J442" s="99"/>
      <c r="K442" s="1" t="str">
        <f>IF(J442="","DA GIOCARE",IF(OR(G442="A.DIL. O.A.S.I. LAURA VICUNA",G442="TEKNOSERVICE AREA PRO 2020",G442="AREA PRO 2020",G442="POL.DIL. ATLAVIR",G442="ASD A.S. ALTER 82",G442="ALTER 82 PIOSSASCO ROSSO",G442="ALTER 82 PIOSSASCO BIANCO",G442="BASKET 86 ORBASSANO",G442="ALTER 82 PIOSSASCO",G442="ALTER 82",G442="AREA PRO 2020 BLU",G442="AREA PRO 2020 BIANCO"),IF(_xlfn.NUMBERVALUE(LEFT(J442,FIND("-",J442)-1))&gt;_xlfn.NUMBERVALUE(RIGHT(J442,LEN(J442)-FIND("-",J442))),"OK","KO"),IF(_xlfn.NUMBERVALUE(LEFT(J442,FIND("-",J442)-1))&lt;_xlfn.NUMBERVALUE(RIGHT(J442,LEN(J442)-FIND("-",J442))),"OK","KO")))</f>
        <v>DA GIOCARE</v>
      </c>
    </row>
    <row r="443" spans="1:11" x14ac:dyDescent="0.25">
      <c r="A443" s="1" t="s">
        <v>25</v>
      </c>
      <c r="B443" s="6">
        <v>45745</v>
      </c>
      <c r="C443" s="5" t="str">
        <f>VLOOKUP(WEEKDAY(B443,1),$L$1:$M$7,2,0)</f>
        <v>Sabato</v>
      </c>
      <c r="D443" s="60" t="s">
        <v>265</v>
      </c>
      <c r="E443" s="26" t="s">
        <v>46</v>
      </c>
      <c r="F443" s="5">
        <v>12221</v>
      </c>
      <c r="G443" s="4" t="s">
        <v>528</v>
      </c>
      <c r="H443" s="4" t="s">
        <v>31</v>
      </c>
      <c r="I443" s="4" t="s">
        <v>534</v>
      </c>
      <c r="J443" s="8"/>
      <c r="K443" s="1" t="str">
        <f>IF(J443="","DA GIOCARE",IF(OR(G443="A.DIL. O.A.S.I. LAURA VICUNA",G443="TEKNOSERVICE AREA PRO 2020",G443="AREA PRO 2020",G443="POL.DIL. ATLAVIR",G443="ASD A.S. ALTER 82",G443="ALTER 82 PIOSSASCO ROSSO",G443="ALTER 82 PIOSSASCO BIANCO",G443="BASKET 86 ORBASSANO",G443="ALTER 82 PIOSSASCO",G443="ALTER 82",G443="AREA PRO 2020 BLU",G443="AREA PRO 2020 BIANCO"),IF(_xlfn.NUMBERVALUE(LEFT(J443,FIND("-",J443)-1))&gt;_xlfn.NUMBERVALUE(RIGHT(J443,LEN(J443)-FIND("-",J443))),"OK","KO"),IF(_xlfn.NUMBERVALUE(LEFT(J443,FIND("-",J443)-1))&lt;_xlfn.NUMBERVALUE(RIGHT(J443,LEN(J443)-FIND("-",J443))),"OK","KO")))</f>
        <v>DA GIOCARE</v>
      </c>
    </row>
    <row r="444" spans="1:11" x14ac:dyDescent="0.25">
      <c r="A444" s="1" t="s">
        <v>25</v>
      </c>
      <c r="B444" s="59">
        <v>45745</v>
      </c>
      <c r="C444" s="5" t="str">
        <f>VLOOKUP(WEEKDAY(B444,1),$L$1:$M$7,2,0)</f>
        <v>Sabato</v>
      </c>
      <c r="D444" s="60" t="s">
        <v>265</v>
      </c>
      <c r="E444" s="26" t="s">
        <v>339</v>
      </c>
      <c r="F444" s="5">
        <v>12382</v>
      </c>
      <c r="G444" s="4" t="s">
        <v>146</v>
      </c>
      <c r="H444" s="4" t="s">
        <v>31</v>
      </c>
      <c r="I444" s="4" t="s">
        <v>954</v>
      </c>
      <c r="J444" s="8"/>
      <c r="K444" s="1" t="s">
        <v>952</v>
      </c>
    </row>
    <row r="445" spans="1:11" x14ac:dyDescent="0.25">
      <c r="A445" s="1" t="s">
        <v>25</v>
      </c>
      <c r="B445" s="7">
        <v>45745</v>
      </c>
      <c r="C445" s="40" t="str">
        <f>VLOOKUP(WEEKDAY(B445,1),$L$1:$M$7,2,0)</f>
        <v>Sabato</v>
      </c>
      <c r="D445" s="41" t="s">
        <v>140</v>
      </c>
      <c r="E445" s="22" t="s">
        <v>395</v>
      </c>
      <c r="F445" s="40">
        <v>7273</v>
      </c>
      <c r="G445" s="42" t="s">
        <v>31</v>
      </c>
      <c r="H445" s="42" t="s">
        <v>385</v>
      </c>
      <c r="I445" s="42" t="s">
        <v>12</v>
      </c>
      <c r="J445" s="41"/>
      <c r="K445" s="1" t="str">
        <f>IF(J445="","DA GIOCARE",IF(OR(G445="A.DIL. O.A.S.I. LAURA VICUNA",G445="TEKNOSERVICE AREA PRO 2020",G445="AREA PRO 2020",G445="POL.DIL. ATLAVIR",G445="ASD A.S. ALTER 82",G445="ALTER 82 PIOSSASCO ROSSO",G445="ALTER 82 PIOSSASCO BIANCO",G445="BASKET 86 ORBASSANO",G445="ALTER 82 PIOSSASCO",G445="ALTER 82",G445="AREA PRO 2020 BLU",G445="AREA PRO 2020 BIANCO"),IF(_xlfn.NUMBERVALUE(LEFT(J445,FIND("-",J445)-1))&gt;_xlfn.NUMBERVALUE(RIGHT(J445,LEN(J445)-FIND("-",J445))),"OK","KO"),IF(_xlfn.NUMBERVALUE(LEFT(J445,FIND("-",J445)-1))&lt;_xlfn.NUMBERVALUE(RIGHT(J445,LEN(J445)-FIND("-",J445))),"OK","KO")))</f>
        <v>DA GIOCARE</v>
      </c>
    </row>
    <row r="446" spans="1:11" x14ac:dyDescent="0.25">
      <c r="A446" s="1" t="s">
        <v>25</v>
      </c>
      <c r="B446" s="6">
        <v>45745</v>
      </c>
      <c r="C446" s="5" t="str">
        <f>VLOOKUP(WEEKDAY(B446,1),$L$1:$M$7,2,0)</f>
        <v>Sabato</v>
      </c>
      <c r="D446" s="8" t="s">
        <v>140</v>
      </c>
      <c r="E446" s="26" t="s">
        <v>70</v>
      </c>
      <c r="F446" s="5">
        <v>11812</v>
      </c>
      <c r="G446" s="4" t="s">
        <v>538</v>
      </c>
      <c r="H446" s="4" t="s">
        <v>31</v>
      </c>
      <c r="I446" s="4" t="s">
        <v>74</v>
      </c>
      <c r="J446" s="8"/>
      <c r="K446" s="1" t="str">
        <f>IF(J446="","DA GIOCARE",IF(OR(G446="A.DIL. O.A.S.I. LAURA VICUNA",G446="TEKNOSERVICE AREA PRO 2020",G446="AREA PRO 2020",G446="POL.DIL. ATLAVIR",G446="ASD A.S. ALTER 82",G446="ALTER 82 PIOSSASCO ROSSO",G446="ALTER 82 PIOSSASCO BIANCO",G446="BASKET 86 ORBASSANO",G446="ALTER 82 PIOSSASCO",G446="ALTER 82",G446="AREA PRO 2020 BLU",G446="AREA PRO 2020 BIANCO"),IF(_xlfn.NUMBERVALUE(LEFT(J446,FIND("-",J446)-1))&gt;_xlfn.NUMBERVALUE(RIGHT(J446,LEN(J446)-FIND("-",J446))),"OK","KO"),IF(_xlfn.NUMBERVALUE(LEFT(J446,FIND("-",J446)-1))&lt;_xlfn.NUMBERVALUE(RIGHT(J446,LEN(J446)-FIND("-",J446))),"OK","KO")))</f>
        <v>DA GIOCARE</v>
      </c>
    </row>
    <row r="447" spans="1:11" x14ac:dyDescent="0.25">
      <c r="A447" s="43" t="s">
        <v>25</v>
      </c>
      <c r="B447" s="48">
        <v>45745</v>
      </c>
      <c r="C447" s="49" t="str">
        <f>VLOOKUP(WEEKDAY(B447,1),$L$1:$M$7,2,0)</f>
        <v>Sabato</v>
      </c>
      <c r="D447" s="50" t="s">
        <v>140</v>
      </c>
      <c r="E447" s="44" t="s">
        <v>60</v>
      </c>
      <c r="F447" s="51">
        <v>12476</v>
      </c>
      <c r="G447" s="52" t="s">
        <v>31</v>
      </c>
      <c r="H447" s="52" t="s">
        <v>947</v>
      </c>
      <c r="I447" s="52" t="s">
        <v>154</v>
      </c>
      <c r="J447" s="50"/>
      <c r="K447" s="1" t="s">
        <v>952</v>
      </c>
    </row>
    <row r="448" spans="1:11" x14ac:dyDescent="0.25">
      <c r="A448" s="1" t="s">
        <v>25</v>
      </c>
      <c r="B448" s="97">
        <v>45745</v>
      </c>
      <c r="C448" s="98" t="str">
        <f>VLOOKUP(WEEKDAY(B448,1),$L$1:$M$7,2,0)</f>
        <v>Sabato</v>
      </c>
      <c r="D448" s="99" t="s">
        <v>149</v>
      </c>
      <c r="E448" s="100" t="s">
        <v>497</v>
      </c>
      <c r="F448" s="98">
        <v>9735</v>
      </c>
      <c r="G448" s="101" t="s">
        <v>492</v>
      </c>
      <c r="H448" s="101" t="s">
        <v>86</v>
      </c>
      <c r="I448" s="101" t="s">
        <v>520</v>
      </c>
      <c r="J448" s="99"/>
      <c r="K448" s="1" t="str">
        <f>IF(J448="","DA GIOCARE",IF(OR(G448="A.DIL. O.A.S.I. LAURA VICUNA",G448="TEKNOSERVICE AREA PRO 2020",G448="AREA PRO 2020",G448="POL.DIL. ATLAVIR",G448="ASD A.S. ALTER 82",G448="ALTER 82 PIOSSASCO ROSSO",G448="ALTER 82 PIOSSASCO BIANCO",G448="BASKET 86 ORBASSANO",G448="ALTER 82 PIOSSASCO",G448="ALTER 82",G448="AREA PRO 2020 BLU",G448="AREA PRO 2020 BIANCO"),IF(_xlfn.NUMBERVALUE(LEFT(J448,FIND("-",J448)-1))&gt;_xlfn.NUMBERVALUE(RIGHT(J448,LEN(J448)-FIND("-",J448))),"OK","KO"),IF(_xlfn.NUMBERVALUE(LEFT(J448,FIND("-",J448)-1))&lt;_xlfn.NUMBERVALUE(RIGHT(J448,LEN(J448)-FIND("-",J448))),"OK","KO")))</f>
        <v>DA GIOCARE</v>
      </c>
    </row>
    <row r="449" spans="1:11" x14ac:dyDescent="0.25">
      <c r="A449" s="1" t="s">
        <v>25</v>
      </c>
      <c r="B449" s="6">
        <v>45745</v>
      </c>
      <c r="C449" s="5" t="str">
        <f>VLOOKUP(WEEKDAY(B449,1),$L$1:$M$7,2,0)</f>
        <v>Sabato</v>
      </c>
      <c r="D449" s="8" t="s">
        <v>345</v>
      </c>
      <c r="E449" s="26" t="s">
        <v>487</v>
      </c>
      <c r="F449" s="5">
        <v>10251</v>
      </c>
      <c r="G449" s="4" t="s">
        <v>449</v>
      </c>
      <c r="H449" s="4" t="s">
        <v>481</v>
      </c>
      <c r="I449" s="4" t="s">
        <v>451</v>
      </c>
      <c r="J449" s="8"/>
      <c r="K449" s="1" t="str">
        <f>IF(J449="","DA GIOCARE",IF(OR(G449="A.DIL. O.A.S.I. LAURA VICUNA",G449="TEKNOSERVICE AREA PRO 2020",G449="AREA PRO 2020",G449="POL.DIL. ATLAVIR",G449="ASD A.S. ALTER 82",G449="ALTER 82 PIOSSASCO ROSSO",G449="ALTER 82 PIOSSASCO BIANCO",G449="BASKET 86 ORBASSANO",G449="ALTER 82 PIOSSASCO",G449="ALTER 82",G449="AREA PRO 2020 BLU",G449="AREA PRO 2020 BIANCO"),IF(_xlfn.NUMBERVALUE(LEFT(J449,FIND("-",J449)-1))&gt;_xlfn.NUMBERVALUE(RIGHT(J449,LEN(J449)-FIND("-",J449))),"OK","KO"),IF(_xlfn.NUMBERVALUE(LEFT(J449,FIND("-",J449)-1))&lt;_xlfn.NUMBERVALUE(RIGHT(J449,LEN(J449)-FIND("-",J449))),"OK","KO")))</f>
        <v>DA GIOCARE</v>
      </c>
    </row>
    <row r="450" spans="1:11" x14ac:dyDescent="0.25">
      <c r="A450" s="1" t="s">
        <v>25</v>
      </c>
      <c r="B450" s="59">
        <v>45745</v>
      </c>
      <c r="C450" s="77" t="str">
        <f>VLOOKUP(WEEKDAY(B450,1),$L$1:$M$7,2,0)</f>
        <v>Sabato</v>
      </c>
      <c r="D450" s="60" t="s">
        <v>138</v>
      </c>
      <c r="E450" s="26" t="s">
        <v>377</v>
      </c>
      <c r="F450" s="5">
        <v>5333</v>
      </c>
      <c r="G450" s="4" t="s">
        <v>167</v>
      </c>
      <c r="H450" s="4" t="s">
        <v>31</v>
      </c>
      <c r="I450" s="4" t="s">
        <v>361</v>
      </c>
      <c r="J450" s="8"/>
      <c r="K450" s="1" t="str">
        <f>IF(J450="","DA GIOCARE",IF(OR(G450="A.DIL. O.A.S.I. LAURA VICUNA",G450="TEKNOSERVICE AREA PRO 2020",G450="AREA PRO 2020",G450="POL.DIL. ATLAVIR",G450="ASD A.S. ALTER 82",G450="ALTER 82 PIOSSASCO ROSSO",G450="ALTER 82 PIOSSASCO BIANCO",G450="BASKET 86 ORBASSANO",G450="ALTER 82 PIOSSASCO",G450="ALTER 82",G450="AREA PRO 2020 BLU",G450="AREA PRO 2020 BIANCO"),IF(_xlfn.NUMBERVALUE(LEFT(J450,FIND("-",J450)-1))&gt;_xlfn.NUMBERVALUE(RIGHT(J450,LEN(J450)-FIND("-",J450))),"OK","KO"),IF(_xlfn.NUMBERVALUE(LEFT(J450,FIND("-",J450)-1))&lt;_xlfn.NUMBERVALUE(RIGHT(J450,LEN(J450)-FIND("-",J450))),"OK","KO")))</f>
        <v>DA GIOCARE</v>
      </c>
    </row>
    <row r="451" spans="1:11" x14ac:dyDescent="0.25">
      <c r="A451" s="43" t="s">
        <v>25</v>
      </c>
      <c r="B451" s="7">
        <v>45745</v>
      </c>
      <c r="C451" s="40" t="str">
        <f>VLOOKUP(WEEKDAY(B451,1),$L$1:$M$7,2,0)</f>
        <v>Sabato</v>
      </c>
      <c r="D451" s="41" t="s">
        <v>18</v>
      </c>
      <c r="E451" s="22" t="s">
        <v>67</v>
      </c>
      <c r="F451" s="40">
        <v>11847</v>
      </c>
      <c r="G451" s="42" t="s">
        <v>31</v>
      </c>
      <c r="H451" s="42" t="s">
        <v>542</v>
      </c>
      <c r="I451" s="42" t="s">
        <v>12</v>
      </c>
      <c r="J451" s="41"/>
      <c r="K451" s="1" t="str">
        <f>IF(J451="","DA GIOCARE",IF(OR(G451="A.DIL. O.A.S.I. LAURA VICUNA",G451="TEKNOSERVICE AREA PRO 2020",G451="AREA PRO 2020",G451="POL.DIL. ATLAVIR",G451="ASD A.S. ALTER 82",G451="ALTER 82 PIOSSASCO ROSSO",G451="ALTER 82 PIOSSASCO BIANCO",G451="BASKET 86 ORBASSANO",G451="ALTER 82 PIOSSASCO",G451="ALTER 82",G451="AREA PRO 2020 BLU",G451="AREA PRO 2020 BIANCO"),IF(_xlfn.NUMBERVALUE(LEFT(J451,FIND("-",J451)-1))&gt;_xlfn.NUMBERVALUE(RIGHT(J451,LEN(J451)-FIND("-",J451))),"OK","KO"),IF(_xlfn.NUMBERVALUE(LEFT(J451,FIND("-",J451)-1))&lt;_xlfn.NUMBERVALUE(RIGHT(J451,LEN(J451)-FIND("-",J451))),"OK","KO")))</f>
        <v>DA GIOCARE</v>
      </c>
    </row>
    <row r="452" spans="1:11" x14ac:dyDescent="0.25">
      <c r="A452" s="43" t="s">
        <v>25</v>
      </c>
      <c r="B452" s="6">
        <v>45745</v>
      </c>
      <c r="C452" s="5" t="str">
        <f>VLOOKUP(WEEKDAY(B452,1),$L$1:$M$7,2,0)</f>
        <v>Sabato</v>
      </c>
      <c r="D452" s="8" t="s">
        <v>281</v>
      </c>
      <c r="E452" s="26" t="s">
        <v>65</v>
      </c>
      <c r="F452" s="5">
        <v>3671</v>
      </c>
      <c r="G452" s="4" t="s">
        <v>333</v>
      </c>
      <c r="H452" s="4" t="s">
        <v>31</v>
      </c>
      <c r="I452" s="28" t="s">
        <v>137</v>
      </c>
      <c r="J452" s="8"/>
      <c r="K452" s="1" t="str">
        <f>IF(J452="","DA GIOCARE",IF(OR(G452="A.DIL. O.A.S.I. LAURA VICUNA",G452="TEKNOSERVICE AREA PRO 2020",G452="AREA PRO 2020",G452="POL.DIL. ATLAVIR",G452="ASD A.S. ALTER 82",G452="ALTER 82 PIOSSASCO ROSSO",G452="ALTER 82 PIOSSASCO BIANCO",G452="BASKET 86 ORBASSANO",G452="ALTER 82 PIOSSASCO",G452="ALTER 82",G452="AREA PRO 2020 BLU",G452="AREA PRO 2020 BIANCO"),IF(_xlfn.NUMBERVALUE(LEFT(J452,FIND("-",J452)-1))&gt;_xlfn.NUMBERVALUE(RIGHT(J452,LEN(J452)-FIND("-",J452))),"OK","KO"),IF(_xlfn.NUMBERVALUE(LEFT(J452,FIND("-",J452)-1))&lt;_xlfn.NUMBERVALUE(RIGHT(J452,LEN(J452)-FIND("-",J452))),"OK","KO")))</f>
        <v>DA GIOCARE</v>
      </c>
    </row>
    <row r="453" spans="1:11" x14ac:dyDescent="0.25">
      <c r="A453" s="1" t="s">
        <v>25</v>
      </c>
      <c r="B453" s="6">
        <v>45745</v>
      </c>
      <c r="C453" s="5" t="str">
        <f>VLOOKUP(WEEKDAY(B453,1),$L$1:$M$7,2,0)</f>
        <v>Sabato</v>
      </c>
      <c r="D453" s="8" t="s">
        <v>20</v>
      </c>
      <c r="E453" s="26" t="s">
        <v>55</v>
      </c>
      <c r="F453" s="5">
        <v>296</v>
      </c>
      <c r="G453" s="4" t="s">
        <v>66</v>
      </c>
      <c r="H453" s="4" t="s">
        <v>31</v>
      </c>
      <c r="I453" s="4" t="s">
        <v>40</v>
      </c>
      <c r="J453" s="8"/>
      <c r="K453" s="1" t="str">
        <f>IF(J453="","DA GIOCARE",IF(OR(G453="A.DIL. O.A.S.I. LAURA VICUNA",G453="TEKNOSERVICE AREA PRO 2020",G453="AREA PRO 2020",G453="POL.DIL. ATLAVIR",G453="ASD A.S. ALTER 82",G453="ALTER 82 PIOSSASCO ROSSO",G453="ALTER 82 PIOSSASCO BIANCO",G453="BASKET 86 ORBASSANO",G453="ALTER 82 PIOSSASCO",G453="ALTER 82",G453="AREA PRO 2020 BLU",G453="AREA PRO 2020 BIANCO"),IF(_xlfn.NUMBERVALUE(LEFT(J453,FIND("-",J453)-1))&gt;_xlfn.NUMBERVALUE(RIGHT(J453,LEN(J453)-FIND("-",J453))),"OK","KO"),IF(_xlfn.NUMBERVALUE(LEFT(J453,FIND("-",J453)-1))&lt;_xlfn.NUMBERVALUE(RIGHT(J453,LEN(J453)-FIND("-",J453))),"OK","KO")))</f>
        <v>DA GIOCARE</v>
      </c>
    </row>
    <row r="454" spans="1:11" x14ac:dyDescent="0.25">
      <c r="A454" s="1" t="s">
        <v>25</v>
      </c>
      <c r="B454" s="7">
        <v>45746</v>
      </c>
      <c r="C454" s="40" t="str">
        <f>VLOOKUP(WEEKDAY(B454,1),$L$1:$M$7,2,0)</f>
        <v>Domenica</v>
      </c>
      <c r="D454" s="41" t="s">
        <v>45</v>
      </c>
      <c r="E454" s="22" t="s">
        <v>379</v>
      </c>
      <c r="F454" s="40">
        <v>6456</v>
      </c>
      <c r="G454" s="42" t="s">
        <v>31</v>
      </c>
      <c r="H454" s="42" t="s">
        <v>153</v>
      </c>
      <c r="I454" s="42" t="s">
        <v>12</v>
      </c>
      <c r="J454" s="41"/>
      <c r="K454" s="1" t="str">
        <f>IF(J454="","DA GIOCARE",IF(OR(G454="A.DIL. O.A.S.I. LAURA VICUNA",G454="TEKNOSERVICE AREA PRO 2020",G454="AREA PRO 2020",G454="POL.DIL. ATLAVIR",G454="ASD A.S. ALTER 82",G454="ALTER 82 PIOSSASCO ROSSO",G454="ALTER 82 PIOSSASCO BIANCO",G454="BASKET 86 ORBASSANO",G454="ALTER 82 PIOSSASCO",G454="ALTER 82",G454="AREA PRO 2020 BLU",G454="AREA PRO 2020 BIANCO"),IF(_xlfn.NUMBERVALUE(LEFT(J454,FIND("-",J454)-1))&gt;_xlfn.NUMBERVALUE(RIGHT(J454,LEN(J454)-FIND("-",J454))),"OK","KO"),IF(_xlfn.NUMBERVALUE(LEFT(J454,FIND("-",J454)-1))&lt;_xlfn.NUMBERVALUE(RIGHT(J454,LEN(J454)-FIND("-",J454))),"OK","KO")))</f>
        <v>DA GIOCARE</v>
      </c>
    </row>
    <row r="455" spans="1:11" x14ac:dyDescent="0.25">
      <c r="A455" s="1" t="s">
        <v>25</v>
      </c>
      <c r="B455" s="6">
        <v>45746</v>
      </c>
      <c r="C455" s="5" t="str">
        <f>VLOOKUP(WEEKDAY(B455,1),$L$1:$M$7,2,0)</f>
        <v>Domenica</v>
      </c>
      <c r="D455" s="8" t="s">
        <v>335</v>
      </c>
      <c r="E455" s="26" t="s">
        <v>378</v>
      </c>
      <c r="F455" s="5">
        <v>5511</v>
      </c>
      <c r="G455" s="4" t="s">
        <v>331</v>
      </c>
      <c r="H455" s="4" t="s">
        <v>158</v>
      </c>
      <c r="I455" s="4" t="s">
        <v>376</v>
      </c>
      <c r="J455" s="8"/>
      <c r="K455" s="1" t="str">
        <f>IF(J455="","DA GIOCARE",IF(OR(G455="A.DIL. O.A.S.I. LAURA VICUNA",G455="TEKNOSERVICE AREA PRO 2020",G455="AREA PRO 2020",G455="POL.DIL. ATLAVIR",G455="ASD A.S. ALTER 82",G455="ALTER 82 PIOSSASCO ROSSO",G455="ALTER 82 PIOSSASCO BIANCO",G455="BASKET 86 ORBASSANO",G455="ALTER 82 PIOSSASCO",G455="ALTER 82",G455="AREA PRO 2020 BLU",G455="AREA PRO 2020 BIANCO"),IF(_xlfn.NUMBERVALUE(LEFT(J455,FIND("-",J455)-1))&gt;_xlfn.NUMBERVALUE(RIGHT(J455,LEN(J455)-FIND("-",J455))),"OK","KO"),IF(_xlfn.NUMBERVALUE(LEFT(J455,FIND("-",J455)-1))&lt;_xlfn.NUMBERVALUE(RIGHT(J455,LEN(J455)-FIND("-",J455))),"OK","KO")))</f>
        <v>DA GIOCARE</v>
      </c>
    </row>
    <row r="456" spans="1:11" x14ac:dyDescent="0.25">
      <c r="A456" s="1" t="s">
        <v>25</v>
      </c>
      <c r="B456" s="7">
        <v>45746</v>
      </c>
      <c r="C456" s="22" t="str">
        <f>VLOOKUP(WEEKDAY(B456,1),$L$1:$M$7,2,0)</f>
        <v>Domenica</v>
      </c>
      <c r="D456" s="41" t="s">
        <v>18</v>
      </c>
      <c r="E456" s="22" t="s">
        <v>157</v>
      </c>
      <c r="F456" s="40">
        <v>983</v>
      </c>
      <c r="G456" s="42" t="s">
        <v>158</v>
      </c>
      <c r="H456" s="42" t="s">
        <v>171</v>
      </c>
      <c r="I456" s="24" t="s">
        <v>12</v>
      </c>
      <c r="J456" s="56"/>
      <c r="K456" s="1" t="str">
        <f>IF(J456="","DA GIOCARE",IF(OR(G456="A.DIL. O.A.S.I. LAURA VICUNA",G456="TEKNOSERVICE AREA PRO 2020",G456="AREA PRO 2020",G456="POL.DIL. ATLAVIR",G456="ASD A.S. ALTER 82",G456="ALTER 82 PIOSSASCO ROSSO",G456="ALTER 82 PIOSSASCO BIANCO",G456="BASKET 86 ORBASSANO",G456="ALTER 82 PIOSSASCO",G456="ALTER 82",G456="AREA PRO 2020 BLU",G456="AREA PRO 2020 BIANCO"),IF(_xlfn.NUMBERVALUE(LEFT(J456,FIND("-",J456)-1))&gt;_xlfn.NUMBERVALUE(RIGHT(J456,LEN(J456)-FIND("-",J456))),"OK","KO"),IF(_xlfn.NUMBERVALUE(LEFT(J456,FIND("-",J456)-1))&lt;_xlfn.NUMBERVALUE(RIGHT(J456,LEN(J456)-FIND("-",J456))),"OK","KO")))</f>
        <v>DA GIOCARE</v>
      </c>
    </row>
    <row r="457" spans="1:11" x14ac:dyDescent="0.25">
      <c r="A457" s="1" t="s">
        <v>25</v>
      </c>
      <c r="B457" s="6">
        <v>45746</v>
      </c>
      <c r="C457" s="26" t="str">
        <f>VLOOKUP(WEEKDAY(B457,1),$L$1:$M$7,2,0)</f>
        <v>Domenica</v>
      </c>
      <c r="D457" s="8" t="s">
        <v>32</v>
      </c>
      <c r="E457" s="26" t="s">
        <v>61</v>
      </c>
      <c r="F457" s="26">
        <v>11657</v>
      </c>
      <c r="G457" s="28" t="s">
        <v>530</v>
      </c>
      <c r="H457" s="53" t="s">
        <v>31</v>
      </c>
      <c r="I457" s="28" t="s">
        <v>535</v>
      </c>
      <c r="J457" s="55"/>
      <c r="K457" s="1" t="str">
        <f>IF(J457="","DA GIOCARE",IF(OR(G457="A.DIL. O.A.S.I. LAURA VICUNA",G457="TEKNOSERVICE AREA PRO 2020",G457="AREA PRO 2020",G457="POL.DIL. ATLAVIR",G457="ASD A.S. ALTER 82",G457="ALTER 82 PIOSSASCO ROSSO",G457="ALTER 82 PIOSSASCO BIANCO",G457="BASKET 86 ORBASSANO",G457="ALTER 82 PIOSSASCO",G457="ALTER 82",G457="AREA PRO 2020 BLU",G457="AREA PRO 2020 BIANCO"),IF(_xlfn.NUMBERVALUE(LEFT(J457,FIND("-",J457)-1))&gt;_xlfn.NUMBERVALUE(RIGHT(J457,LEN(J457)-FIND("-",J457))),"OK","KO"),IF(_xlfn.NUMBERVALUE(LEFT(J457,FIND("-",J457)-1))&lt;_xlfn.NUMBERVALUE(RIGHT(J457,LEN(J457)-FIND("-",J457))),"OK","KO")))</f>
        <v>DA GIOCARE</v>
      </c>
    </row>
    <row r="458" spans="1:11" x14ac:dyDescent="0.25">
      <c r="A458" s="1" t="s">
        <v>25</v>
      </c>
      <c r="B458" s="6">
        <v>45748</v>
      </c>
      <c r="C458" s="26" t="str">
        <f>VLOOKUP(WEEKDAY(B458,1),$L$1:$M$7,2,0)</f>
        <v>Martedì</v>
      </c>
      <c r="D458" s="8" t="s">
        <v>151</v>
      </c>
      <c r="E458" s="26" t="s">
        <v>157</v>
      </c>
      <c r="F458" s="5">
        <v>993</v>
      </c>
      <c r="G458" s="4" t="s">
        <v>161</v>
      </c>
      <c r="H458" s="4" t="s">
        <v>158</v>
      </c>
      <c r="I458" s="28" t="s">
        <v>186</v>
      </c>
      <c r="J458" s="55"/>
      <c r="K458" s="1" t="str">
        <f>IF(J458="","DA GIOCARE",IF(OR(G458="A.DIL. O.A.S.I. LAURA VICUNA",G458="TEKNOSERVICE AREA PRO 2020",G458="AREA PRO 2020",G458="POL.DIL. ATLAVIR",G458="ASD A.S. ALTER 82",G458="ALTER 82 PIOSSASCO ROSSO",G458="ALTER 82 PIOSSASCO BIANCO",G458="BASKET 86 ORBASSANO",G458="ALTER 82 PIOSSASCO",G458="ALTER 82",G458="AREA PRO 2020 BLU",G458="AREA PRO 2020 BIANCO"),IF(_xlfn.NUMBERVALUE(LEFT(J458,FIND("-",J458)-1))&gt;_xlfn.NUMBERVALUE(RIGHT(J458,LEN(J458)-FIND("-",J458))),"OK","KO"),IF(_xlfn.NUMBERVALUE(LEFT(J458,FIND("-",J458)-1))&lt;_xlfn.NUMBERVALUE(RIGHT(J458,LEN(J458)-FIND("-",J458))),"OK","KO")))</f>
        <v>DA GIOCARE</v>
      </c>
    </row>
    <row r="459" spans="1:11" x14ac:dyDescent="0.25">
      <c r="A459" s="1" t="s">
        <v>25</v>
      </c>
      <c r="B459" s="6">
        <v>45752</v>
      </c>
      <c r="C459" s="26" t="str">
        <f>VLOOKUP(WEEKDAY(B459,1),$L$1:$M$7,2,0)</f>
        <v>Sabato</v>
      </c>
      <c r="D459" s="8" t="s">
        <v>500</v>
      </c>
      <c r="E459" s="26" t="s">
        <v>497</v>
      </c>
      <c r="F459" s="5">
        <v>9738</v>
      </c>
      <c r="G459" s="4" t="s">
        <v>354</v>
      </c>
      <c r="H459" s="4" t="s">
        <v>492</v>
      </c>
      <c r="I459" s="28" t="s">
        <v>357</v>
      </c>
      <c r="J459" s="55"/>
      <c r="K459" s="1" t="str">
        <f>IF(J459="","DA GIOCARE",IF(OR(G459="A.DIL. O.A.S.I. LAURA VICUNA",G459="TEKNOSERVICE AREA PRO 2020",G459="AREA PRO 2020",G459="POL.DIL. ATLAVIR",G459="ASD A.S. ALTER 82",G459="ALTER 82 PIOSSASCO ROSSO",G459="ALTER 82 PIOSSASCO BIANCO",G459="BASKET 86 ORBASSANO",G459="ALTER 82 PIOSSASCO",G459="ALTER 82",G459="AREA PRO 2020 BLU",G459="AREA PRO 2020 BIANCO"),IF(_xlfn.NUMBERVALUE(LEFT(J459,FIND("-",J459)-1))&gt;_xlfn.NUMBERVALUE(RIGHT(J459,LEN(J459)-FIND("-",J459))),"OK","KO"),IF(_xlfn.NUMBERVALUE(LEFT(J459,FIND("-",J459)-1))&lt;_xlfn.NUMBERVALUE(RIGHT(J459,LEN(J459)-FIND("-",J459))),"OK","KO")))</f>
        <v>DA GIOCARE</v>
      </c>
    </row>
    <row r="460" spans="1:11" x14ac:dyDescent="0.25">
      <c r="A460" s="1" t="s">
        <v>25</v>
      </c>
      <c r="B460" s="6">
        <v>45752</v>
      </c>
      <c r="C460" s="5" t="str">
        <f>VLOOKUP(WEEKDAY(B460,1),$L$1:$M$7,2,0)</f>
        <v>Sabato</v>
      </c>
      <c r="D460" s="8" t="s">
        <v>463</v>
      </c>
      <c r="E460" s="26" t="s">
        <v>503</v>
      </c>
      <c r="F460" s="5">
        <v>9894</v>
      </c>
      <c r="G460" s="4" t="s">
        <v>470</v>
      </c>
      <c r="H460" s="4" t="s">
        <v>513</v>
      </c>
      <c r="I460" s="4" t="s">
        <v>43</v>
      </c>
      <c r="J460" s="8"/>
      <c r="K460" s="1" t="str">
        <f>IF(J460="","DA GIOCARE",IF(OR(G460="A.DIL. O.A.S.I. LAURA VICUNA",G460="TEKNOSERVICE AREA PRO 2020",G460="AREA PRO 2020",G460="POL.DIL. ATLAVIR",G460="ASD A.S. ALTER 82",G460="ALTER 82 PIOSSASCO ROSSO",G460="ALTER 82 PIOSSASCO BIANCO",G460="BASKET 86 ORBASSANO",G460="ALTER 82 PIOSSASCO",G460="ALTER 82",G460="AREA PRO 2020 BLU",G460="AREA PRO 2020 BIANCO"),IF(_xlfn.NUMBERVALUE(LEFT(J460,FIND("-",J460)-1))&gt;_xlfn.NUMBERVALUE(RIGHT(J460,LEN(J460)-FIND("-",J460))),"OK","KO"),IF(_xlfn.NUMBERVALUE(LEFT(J460,FIND("-",J460)-1))&lt;_xlfn.NUMBERVALUE(RIGHT(J460,LEN(J460)-FIND("-",J460))),"OK","KO")))</f>
        <v>DA GIOCARE</v>
      </c>
    </row>
    <row r="461" spans="1:11" x14ac:dyDescent="0.25">
      <c r="A461" s="1" t="s">
        <v>25</v>
      </c>
      <c r="B461" s="7">
        <v>45752</v>
      </c>
      <c r="C461" s="40" t="str">
        <f>VLOOKUP(WEEKDAY(B461,1),$L$1:$M$7,2,0)</f>
        <v>Sabato</v>
      </c>
      <c r="D461" s="41" t="s">
        <v>45</v>
      </c>
      <c r="E461" s="22" t="s">
        <v>468</v>
      </c>
      <c r="F461" s="40">
        <v>8086</v>
      </c>
      <c r="G461" s="42" t="s">
        <v>457</v>
      </c>
      <c r="H461" s="42" t="s">
        <v>461</v>
      </c>
      <c r="I461" s="42" t="s">
        <v>12</v>
      </c>
      <c r="J461" s="41"/>
      <c r="K461" s="1" t="str">
        <f>IF(J461="","DA GIOCARE",IF(OR(G461="A.DIL. O.A.S.I. LAURA VICUNA",G461="TEKNOSERVICE AREA PRO 2020",G461="AREA PRO 2020",G461="POL.DIL. ATLAVIR",G461="ASD A.S. ALTER 82",G461="ALTER 82 PIOSSASCO ROSSO",G461="ALTER 82 PIOSSASCO BIANCO",G461="BASKET 86 ORBASSANO",G461="ALTER 82 PIOSSASCO",G461="ALTER 82",G461="AREA PRO 2020 BLU",G461="AREA PRO 2020 BIANCO"),IF(_xlfn.NUMBERVALUE(LEFT(J461,FIND("-",J461)-1))&gt;_xlfn.NUMBERVALUE(RIGHT(J461,LEN(J461)-FIND("-",J461))),"OK","KO"),IF(_xlfn.NUMBERVALUE(LEFT(J461,FIND("-",J461)-1))&lt;_xlfn.NUMBERVALUE(RIGHT(J461,LEN(J461)-FIND("-",J461))),"OK","KO")))</f>
        <v>DA GIOCARE</v>
      </c>
    </row>
    <row r="462" spans="1:11" x14ac:dyDescent="0.25">
      <c r="A462" s="1" t="s">
        <v>25</v>
      </c>
      <c r="B462" s="97">
        <v>45752</v>
      </c>
      <c r="C462" s="100" t="str">
        <f>VLOOKUP(WEEKDAY(B462,1),$L$1:$M$7,2,0)</f>
        <v>Sabato</v>
      </c>
      <c r="D462" s="99" t="s">
        <v>265</v>
      </c>
      <c r="E462" s="100" t="s">
        <v>475</v>
      </c>
      <c r="F462" s="98">
        <v>8128</v>
      </c>
      <c r="G462" s="101" t="s">
        <v>469</v>
      </c>
      <c r="H462" s="101" t="s">
        <v>159</v>
      </c>
      <c r="I462" s="102" t="s">
        <v>520</v>
      </c>
      <c r="J462" s="104"/>
      <c r="K462" s="1" t="str">
        <f>IF(J462="","DA GIOCARE",IF(OR(G462="A.DIL. O.A.S.I. LAURA VICUNA",G462="TEKNOSERVICE AREA PRO 2020",G462="AREA PRO 2020",G462="POL.DIL. ATLAVIR",G462="ASD A.S. ALTER 82",G462="ALTER 82 PIOSSASCO ROSSO",G462="ALTER 82 PIOSSASCO BIANCO",G462="BASKET 86 ORBASSANO",G462="ALTER 82 PIOSSASCO",G462="ALTER 82",G462="AREA PRO 2020 BLU",G462="AREA PRO 2020 BIANCO"),IF(_xlfn.NUMBERVALUE(LEFT(J462,FIND("-",J462)-1))&gt;_xlfn.NUMBERVALUE(RIGHT(J462,LEN(J462)-FIND("-",J462))),"OK","KO"),IF(_xlfn.NUMBERVALUE(LEFT(J462,FIND("-",J462)-1))&lt;_xlfn.NUMBERVALUE(RIGHT(J462,LEN(J462)-FIND("-",J462))),"OK","KO")))</f>
        <v>DA GIOCARE</v>
      </c>
    </row>
    <row r="463" spans="1:11" x14ac:dyDescent="0.25">
      <c r="A463" s="1" t="s">
        <v>25</v>
      </c>
      <c r="B463" s="7">
        <v>45752</v>
      </c>
      <c r="C463" s="40" t="str">
        <f>VLOOKUP(WEEKDAY(B463,1),$L$1:$M$7,2,0)</f>
        <v>Sabato</v>
      </c>
      <c r="D463" s="41" t="s">
        <v>140</v>
      </c>
      <c r="E463" s="22" t="s">
        <v>503</v>
      </c>
      <c r="F463" s="40">
        <v>9857</v>
      </c>
      <c r="G463" s="42" t="s">
        <v>158</v>
      </c>
      <c r="H463" s="42" t="s">
        <v>428</v>
      </c>
      <c r="I463" s="42" t="s">
        <v>12</v>
      </c>
      <c r="J463" s="41"/>
      <c r="K463" s="1" t="str">
        <f>IF(J463="","DA GIOCARE",IF(OR(G463="A.DIL. O.A.S.I. LAURA VICUNA",G463="TEKNOSERVICE AREA PRO 2020",G463="AREA PRO 2020",G463="POL.DIL. ATLAVIR",G463="ASD A.S. ALTER 82",G463="ALTER 82 PIOSSASCO ROSSO",G463="ALTER 82 PIOSSASCO BIANCO",G463="BASKET 86 ORBASSANO",G463="ALTER 82 PIOSSASCO",G463="ALTER 82",G463="AREA PRO 2020 BLU",G463="AREA PRO 2020 BIANCO"),IF(_xlfn.NUMBERVALUE(LEFT(J463,FIND("-",J463)-1))&gt;_xlfn.NUMBERVALUE(RIGHT(J463,LEN(J463)-FIND("-",J463))),"OK","KO"),IF(_xlfn.NUMBERVALUE(LEFT(J463,FIND("-",J463)-1))&lt;_xlfn.NUMBERVALUE(RIGHT(J463,LEN(J463)-FIND("-",J463))),"OK","KO")))</f>
        <v>DA GIOCARE</v>
      </c>
    </row>
    <row r="464" spans="1:11" x14ac:dyDescent="0.25">
      <c r="A464" s="1" t="s">
        <v>25</v>
      </c>
      <c r="B464" s="97">
        <v>45752</v>
      </c>
      <c r="C464" s="98" t="str">
        <f>VLOOKUP(WEEKDAY(B464,1),$L$1:$M$7,2,0)</f>
        <v>Sabato</v>
      </c>
      <c r="D464" s="99" t="s">
        <v>149</v>
      </c>
      <c r="E464" s="100" t="s">
        <v>488</v>
      </c>
      <c r="F464" s="98">
        <v>9154</v>
      </c>
      <c r="G464" s="101" t="s">
        <v>492</v>
      </c>
      <c r="H464" s="101" t="s">
        <v>280</v>
      </c>
      <c r="I464" s="101" t="s">
        <v>520</v>
      </c>
      <c r="J464" s="99"/>
      <c r="K464" s="1" t="str">
        <f>IF(J464="","DA GIOCARE",IF(OR(G464="A.DIL. O.A.S.I. LAURA VICUNA",G464="TEKNOSERVICE AREA PRO 2020",G464="AREA PRO 2020",G464="POL.DIL. ATLAVIR",G464="ASD A.S. ALTER 82",G464="ALTER 82 PIOSSASCO ROSSO",G464="ALTER 82 PIOSSASCO BIANCO",G464="BASKET 86 ORBASSANO",G464="ALTER 82 PIOSSASCO",G464="ALTER 82",G464="AREA PRO 2020 BLU",G464="AREA PRO 2020 BIANCO"),IF(_xlfn.NUMBERVALUE(LEFT(J464,FIND("-",J464)-1))&gt;_xlfn.NUMBERVALUE(RIGHT(J464,LEN(J464)-FIND("-",J464))),"OK","KO"),IF(_xlfn.NUMBERVALUE(LEFT(J464,FIND("-",J464)-1))&lt;_xlfn.NUMBERVALUE(RIGHT(J464,LEN(J464)-FIND("-",J464))),"OK","KO")))</f>
        <v>DA GIOCARE</v>
      </c>
    </row>
    <row r="465" spans="1:11" x14ac:dyDescent="0.25">
      <c r="A465" s="43" t="s">
        <v>25</v>
      </c>
      <c r="B465" s="6">
        <v>45752</v>
      </c>
      <c r="C465" s="5" t="str">
        <f>VLOOKUP(WEEKDAY(B465,1),$L$1:$M$7,2,0)</f>
        <v>Sabato</v>
      </c>
      <c r="D465" s="8" t="s">
        <v>149</v>
      </c>
      <c r="E465" s="26" t="s">
        <v>70</v>
      </c>
      <c r="F465" s="5">
        <v>11816</v>
      </c>
      <c r="G465" s="4" t="s">
        <v>539</v>
      </c>
      <c r="H465" s="4" t="s">
        <v>31</v>
      </c>
      <c r="I465" s="4" t="s">
        <v>466</v>
      </c>
      <c r="J465" s="8"/>
      <c r="K465" s="1" t="str">
        <f>IF(J465="","DA GIOCARE",IF(OR(G465="A.DIL. O.A.S.I. LAURA VICUNA",G465="TEKNOSERVICE AREA PRO 2020",G465="AREA PRO 2020",G465="POL.DIL. ATLAVIR",G465="ASD A.S. ALTER 82",G465="ALTER 82 PIOSSASCO ROSSO",G465="ALTER 82 PIOSSASCO BIANCO",G465="BASKET 86 ORBASSANO",G465="ALTER 82 PIOSSASCO",G465="ALTER 82",G465="AREA PRO 2020 BLU",G465="AREA PRO 2020 BIANCO"),IF(_xlfn.NUMBERVALUE(LEFT(J465,FIND("-",J465)-1))&gt;_xlfn.NUMBERVALUE(RIGHT(J465,LEN(J465)-FIND("-",J465))),"OK","KO"),IF(_xlfn.NUMBERVALUE(LEFT(J465,FIND("-",J465)-1))&lt;_xlfn.NUMBERVALUE(RIGHT(J465,LEN(J465)-FIND("-",J465))),"OK","KO")))</f>
        <v>DA GIOCARE</v>
      </c>
    </row>
    <row r="466" spans="1:11" x14ac:dyDescent="0.25">
      <c r="A466" s="1" t="s">
        <v>25</v>
      </c>
      <c r="B466" s="48">
        <v>45752</v>
      </c>
      <c r="C466" s="49" t="str">
        <f>VLOOKUP(WEEKDAY(B466,1),$L$1:$M$7,2,0)</f>
        <v>Sabato</v>
      </c>
      <c r="D466" s="50" t="s">
        <v>345</v>
      </c>
      <c r="E466" s="44" t="s">
        <v>377</v>
      </c>
      <c r="F466" s="51">
        <v>5338</v>
      </c>
      <c r="G466" s="52" t="s">
        <v>31</v>
      </c>
      <c r="H466" s="52" t="s">
        <v>146</v>
      </c>
      <c r="I466" s="52" t="s">
        <v>154</v>
      </c>
      <c r="J466" s="50"/>
      <c r="K466" s="1" t="str">
        <f>IF(J466="","DA GIOCARE",IF(OR(G466="A.DIL. O.A.S.I. LAURA VICUNA",G466="TEKNOSERVICE AREA PRO 2020",G466="AREA PRO 2020",G466="POL.DIL. ATLAVIR",G466="ASD A.S. ALTER 82",G466="ALTER 82 PIOSSASCO ROSSO",G466="ALTER 82 PIOSSASCO BIANCO",G466="BASKET 86 ORBASSANO",G466="ALTER 82 PIOSSASCO",G466="ALTER 82",G466="AREA PRO 2020 BLU",G466="AREA PRO 2020 BIANCO"),IF(_xlfn.NUMBERVALUE(LEFT(J466,FIND("-",J466)-1))&gt;_xlfn.NUMBERVALUE(RIGHT(J466,LEN(J466)-FIND("-",J466))),"OK","KO"),IF(_xlfn.NUMBERVALUE(LEFT(J466,FIND("-",J466)-1))&lt;_xlfn.NUMBERVALUE(RIGHT(J466,LEN(J466)-FIND("-",J466))),"OK","KO")))</f>
        <v>DA GIOCARE</v>
      </c>
    </row>
    <row r="467" spans="1:11" x14ac:dyDescent="0.25">
      <c r="A467" s="1" t="s">
        <v>25</v>
      </c>
      <c r="B467" s="97">
        <v>45752</v>
      </c>
      <c r="C467" s="98" t="str">
        <f>VLOOKUP(WEEKDAY(B467,1),$L$1:$M$7,2,0)</f>
        <v>Sabato</v>
      </c>
      <c r="D467" s="99" t="s">
        <v>18</v>
      </c>
      <c r="E467" s="100" t="s">
        <v>487</v>
      </c>
      <c r="F467" s="98">
        <v>10257</v>
      </c>
      <c r="G467" s="101" t="s">
        <v>481</v>
      </c>
      <c r="H467" s="101" t="s">
        <v>486</v>
      </c>
      <c r="I467" s="101" t="s">
        <v>520</v>
      </c>
      <c r="J467" s="99"/>
      <c r="K467" s="1" t="str">
        <f>IF(J467="","DA GIOCARE",IF(OR(G467="A.DIL. O.A.S.I. LAURA VICUNA",G467="TEKNOSERVICE AREA PRO 2020",G467="AREA PRO 2020",G467="POL.DIL. ATLAVIR",G467="ASD A.S. ALTER 82",G467="ALTER 82 PIOSSASCO ROSSO",G467="ALTER 82 PIOSSASCO BIANCO",G467="BASKET 86 ORBASSANO",G467="ALTER 82 PIOSSASCO",G467="ALTER 82",G467="AREA PRO 2020 BLU",G467="AREA PRO 2020 BIANCO"),IF(_xlfn.NUMBERVALUE(LEFT(J467,FIND("-",J467)-1))&gt;_xlfn.NUMBERVALUE(RIGHT(J467,LEN(J467)-FIND("-",J467))),"OK","KO"),IF(_xlfn.NUMBERVALUE(LEFT(J467,FIND("-",J467)-1))&lt;_xlfn.NUMBERVALUE(RIGHT(J467,LEN(J467)-FIND("-",J467))),"OK","KO")))</f>
        <v>DA GIOCARE</v>
      </c>
    </row>
    <row r="468" spans="1:11" x14ac:dyDescent="0.25">
      <c r="A468" s="1" t="s">
        <v>25</v>
      </c>
      <c r="B468" s="7">
        <v>45752</v>
      </c>
      <c r="C468" s="40" t="str">
        <f>VLOOKUP(WEEKDAY(B468,1),$L$1:$M$7,2,0)</f>
        <v>Sabato</v>
      </c>
      <c r="D468" s="41" t="s">
        <v>18</v>
      </c>
      <c r="E468" s="22" t="s">
        <v>46</v>
      </c>
      <c r="F468" s="40">
        <v>12236</v>
      </c>
      <c r="G468" s="42" t="s">
        <v>31</v>
      </c>
      <c r="H468" s="42" t="s">
        <v>261</v>
      </c>
      <c r="I468" s="42" t="s">
        <v>12</v>
      </c>
      <c r="J468" s="41"/>
      <c r="K468" s="1" t="str">
        <f>IF(J468="","DA GIOCARE",IF(OR(G468="A.DIL. O.A.S.I. LAURA VICUNA",G468="TEKNOSERVICE AREA PRO 2020",G468="AREA PRO 2020",G468="POL.DIL. ATLAVIR",G468="ASD A.S. ALTER 82",G468="ALTER 82 PIOSSASCO ROSSO",G468="ALTER 82 PIOSSASCO BIANCO",G468="BASKET 86 ORBASSANO",G468="ALTER 82 PIOSSASCO",G468="ALTER 82",G468="AREA PRO 2020 BLU",G468="AREA PRO 2020 BIANCO"),IF(_xlfn.NUMBERVALUE(LEFT(J468,FIND("-",J468)-1))&gt;_xlfn.NUMBERVALUE(RIGHT(J468,LEN(J468)-FIND("-",J468))),"OK","KO"),IF(_xlfn.NUMBERVALUE(LEFT(J468,FIND("-",J468)-1))&lt;_xlfn.NUMBERVALUE(RIGHT(J468,LEN(J468)-FIND("-",J468))),"OK","KO")))</f>
        <v>DA GIOCARE</v>
      </c>
    </row>
    <row r="469" spans="1:11" x14ac:dyDescent="0.25">
      <c r="A469" s="43" t="s">
        <v>25</v>
      </c>
      <c r="B469" s="7">
        <v>45752</v>
      </c>
      <c r="C469" s="40" t="str">
        <f>VLOOKUP(WEEKDAY(B469,1),$L$1:$M$7,2,0)</f>
        <v>Sabato</v>
      </c>
      <c r="D469" s="41" t="s">
        <v>19</v>
      </c>
      <c r="E469" s="22" t="s">
        <v>61</v>
      </c>
      <c r="F469" s="40">
        <v>11660</v>
      </c>
      <c r="G469" s="42" t="s">
        <v>31</v>
      </c>
      <c r="H469" s="42" t="s">
        <v>531</v>
      </c>
      <c r="I469" s="42" t="s">
        <v>12</v>
      </c>
      <c r="J469" s="41"/>
      <c r="K469" s="1" t="str">
        <f>IF(J469="","DA GIOCARE",IF(OR(G469="A.DIL. O.A.S.I. LAURA VICUNA",G469="TEKNOSERVICE AREA PRO 2020",G469="AREA PRO 2020",G469="POL.DIL. ATLAVIR",G469="ASD A.S. ALTER 82",G469="ALTER 82 PIOSSASCO ROSSO",G469="ALTER 82 PIOSSASCO BIANCO",G469="BASKET 86 ORBASSANO",G469="ALTER 82 PIOSSASCO",G469="ALTER 82",G469="AREA PRO 2020 BLU",G469="AREA PRO 2020 BIANCO"),IF(_xlfn.NUMBERVALUE(LEFT(J469,FIND("-",J469)-1))&gt;_xlfn.NUMBERVALUE(RIGHT(J469,LEN(J469)-FIND("-",J469))),"OK","KO"),IF(_xlfn.NUMBERVALUE(LEFT(J469,FIND("-",J469)-1))&lt;_xlfn.NUMBERVALUE(RIGHT(J469,LEN(J469)-FIND("-",J469))),"OK","KO")))</f>
        <v>DA GIOCARE</v>
      </c>
    </row>
    <row r="470" spans="1:11" x14ac:dyDescent="0.25">
      <c r="A470" s="1" t="s">
        <v>25</v>
      </c>
      <c r="B470" s="7">
        <v>45753</v>
      </c>
      <c r="C470" s="40" t="str">
        <f>VLOOKUP(WEEKDAY(B470,1),$L$1:$M$7,2,0)</f>
        <v>Domenica</v>
      </c>
      <c r="D470" s="92" t="s">
        <v>437</v>
      </c>
      <c r="E470" s="81" t="s">
        <v>436</v>
      </c>
      <c r="F470" s="89">
        <v>0</v>
      </c>
      <c r="G470" s="90" t="s">
        <v>436</v>
      </c>
      <c r="H470" s="90" t="s">
        <v>436</v>
      </c>
      <c r="I470" s="42" t="s">
        <v>12</v>
      </c>
      <c r="J470" s="50"/>
      <c r="K470" s="1" t="str">
        <f>IF(J470="","DA GIOCARE",IF(OR(G470="A.DIL. O.A.S.I. LAURA VICUNA",G470="TEKNOSERVICE AREA PRO 2020",G470="AREA PRO 2020",G470="POL.DIL. ATLAVIR",G470="ASD A.S. ALTER 82",G470="ALTER 82 PIOSSASCO ROSSO",G470="ALTER 82 PIOSSASCO BIANCO",G470="BASKET 86 ORBASSANO",G470="ALTER 82 PIOSSASCO",G470="ALTER 82",G470="AREA PRO 2020 BLU",G470="AREA PRO 2020 BIANCO"),IF(_xlfn.NUMBERVALUE(LEFT(J470,FIND("-",J470)-1))&gt;_xlfn.NUMBERVALUE(RIGHT(J470,LEN(J470)-FIND("-",J470))),"OK","KO"),IF(_xlfn.NUMBERVALUE(LEFT(J470,FIND("-",J470)-1))&lt;_xlfn.NUMBERVALUE(RIGHT(J470,LEN(J470)-FIND("-",J470))),"OK","KO")))</f>
        <v>DA GIOCARE</v>
      </c>
    </row>
    <row r="471" spans="1:11" x14ac:dyDescent="0.25">
      <c r="A471" s="1" t="s">
        <v>25</v>
      </c>
      <c r="B471" s="6">
        <v>45753</v>
      </c>
      <c r="C471" s="5" t="str">
        <f>VLOOKUP(WEEKDAY(B471,1),$L$1:$M$7,2,0)</f>
        <v>Domenica</v>
      </c>
      <c r="D471" s="8" t="s">
        <v>394</v>
      </c>
      <c r="E471" s="26" t="s">
        <v>450</v>
      </c>
      <c r="F471" s="5">
        <v>7774</v>
      </c>
      <c r="G471" s="4" t="s">
        <v>139</v>
      </c>
      <c r="H471" s="4" t="s">
        <v>448</v>
      </c>
      <c r="I471" s="4" t="s">
        <v>524</v>
      </c>
      <c r="J471" s="8"/>
      <c r="K471" s="1" t="str">
        <f>IF(J471="","DA GIOCARE",IF(OR(G471="A.DIL. O.A.S.I. LAURA VICUNA",G471="TEKNOSERVICE AREA PRO 2020",G471="AREA PRO 2020",G471="POL.DIL. ATLAVIR",G471="ASD A.S. ALTER 82",G471="ALTER 82 PIOSSASCO ROSSO",G471="ALTER 82 PIOSSASCO BIANCO",G471="BASKET 86 ORBASSANO",G471="ALTER 82 PIOSSASCO",G471="ALTER 82",G471="AREA PRO 2020 BLU",G471="AREA PRO 2020 BIANCO"),IF(_xlfn.NUMBERVALUE(LEFT(J471,FIND("-",J471)-1))&gt;_xlfn.NUMBERVALUE(RIGHT(J471,LEN(J471)-FIND("-",J471))),"OK","KO"),IF(_xlfn.NUMBERVALUE(LEFT(J471,FIND("-",J471)-1))&lt;_xlfn.NUMBERVALUE(RIGHT(J471,LEN(J471)-FIND("-",J471))),"OK","KO")))</f>
        <v>DA GIOCARE</v>
      </c>
    </row>
    <row r="472" spans="1:11" x14ac:dyDescent="0.25">
      <c r="A472" s="1" t="s">
        <v>25</v>
      </c>
      <c r="B472" s="7">
        <v>45753</v>
      </c>
      <c r="C472" s="40" t="str">
        <f>VLOOKUP(WEEKDAY(B472,1),$L$1:$M$7,2,0)</f>
        <v>Domenica</v>
      </c>
      <c r="D472" s="92" t="s">
        <v>404</v>
      </c>
      <c r="E472" s="81" t="s">
        <v>436</v>
      </c>
      <c r="F472" s="89">
        <v>0</v>
      </c>
      <c r="G472" s="90" t="s">
        <v>436</v>
      </c>
      <c r="H472" s="90" t="s">
        <v>436</v>
      </c>
      <c r="I472" s="42" t="s">
        <v>12</v>
      </c>
      <c r="J472" s="50"/>
      <c r="K472" s="1" t="str">
        <f>IF(J472="","DA GIOCARE",IF(OR(G472="A.DIL. O.A.S.I. LAURA VICUNA",G472="TEKNOSERVICE AREA PRO 2020",G472="AREA PRO 2020",G472="POL.DIL. ATLAVIR",G472="ASD A.S. ALTER 82",G472="ALTER 82 PIOSSASCO ROSSO",G472="ALTER 82 PIOSSASCO BIANCO",G472="BASKET 86 ORBASSANO",G472="ALTER 82 PIOSSASCO",G472="ALTER 82",G472="AREA PRO 2020 BLU",G472="AREA PRO 2020 BIANCO"),IF(_xlfn.NUMBERVALUE(LEFT(J472,FIND("-",J472)-1))&gt;_xlfn.NUMBERVALUE(RIGHT(J472,LEN(J472)-FIND("-",J472))),"OK","KO"),IF(_xlfn.NUMBERVALUE(LEFT(J472,FIND("-",J472)-1))&lt;_xlfn.NUMBERVALUE(RIGHT(J472,LEN(J472)-FIND("-",J472))),"OK","KO")))</f>
        <v>DA GIOCARE</v>
      </c>
    </row>
    <row r="473" spans="1:11" x14ac:dyDescent="0.25">
      <c r="A473" s="1" t="s">
        <v>25</v>
      </c>
      <c r="B473" s="6">
        <v>45753</v>
      </c>
      <c r="C473" s="5" t="str">
        <f>VLOOKUP(WEEKDAY(B473,1),$L$1:$M$7,2,0)</f>
        <v>Domenica</v>
      </c>
      <c r="D473" s="8" t="s">
        <v>274</v>
      </c>
      <c r="E473" s="26" t="s">
        <v>488</v>
      </c>
      <c r="F473" s="5">
        <v>9156</v>
      </c>
      <c r="G473" s="4" t="s">
        <v>261</v>
      </c>
      <c r="H473" s="4" t="s">
        <v>158</v>
      </c>
      <c r="I473" s="4" t="s">
        <v>263</v>
      </c>
      <c r="J473" s="8"/>
      <c r="K473" s="1" t="str">
        <f>IF(J473="","DA GIOCARE",IF(OR(G473="A.DIL. O.A.S.I. LAURA VICUNA",G473="TEKNOSERVICE AREA PRO 2020",G473="AREA PRO 2020",G473="POL.DIL. ATLAVIR",G473="ASD A.S. ALTER 82",G473="ALTER 82 PIOSSASCO ROSSO",G473="ALTER 82 PIOSSASCO BIANCO",G473="BASKET 86 ORBASSANO",G473="ALTER 82 PIOSSASCO",G473="ALTER 82",G473="AREA PRO 2020 BLU",G473="AREA PRO 2020 BIANCO"),IF(_xlfn.NUMBERVALUE(LEFT(J473,FIND("-",J473)-1))&gt;_xlfn.NUMBERVALUE(RIGHT(J473,LEN(J473)-FIND("-",J473))),"OK","KO"),IF(_xlfn.NUMBERVALUE(LEFT(J473,FIND("-",J473)-1))&lt;_xlfn.NUMBERVALUE(RIGHT(J473,LEN(J473)-FIND("-",J473))),"OK","KO")))</f>
        <v>DA GIOCARE</v>
      </c>
    </row>
    <row r="474" spans="1:11" x14ac:dyDescent="0.25">
      <c r="A474" s="1" t="s">
        <v>25</v>
      </c>
      <c r="B474" s="7">
        <v>45753</v>
      </c>
      <c r="C474" s="40" t="str">
        <f>VLOOKUP(WEEKDAY(B474,1),$L$1:$M$7,2,0)</f>
        <v>Domenica</v>
      </c>
      <c r="D474" s="92" t="s">
        <v>438</v>
      </c>
      <c r="E474" s="81" t="s">
        <v>436</v>
      </c>
      <c r="F474" s="89">
        <v>0</v>
      </c>
      <c r="G474" s="90" t="s">
        <v>436</v>
      </c>
      <c r="H474" s="90" t="s">
        <v>436</v>
      </c>
      <c r="I474" s="42" t="s">
        <v>12</v>
      </c>
      <c r="J474" s="50"/>
      <c r="K474" s="1" t="str">
        <f>IF(J474="","DA GIOCARE",IF(OR(G474="A.DIL. O.A.S.I. LAURA VICUNA",G474="TEKNOSERVICE AREA PRO 2020",G474="AREA PRO 2020",G474="POL.DIL. ATLAVIR",G474="ASD A.S. ALTER 82",G474="ALTER 82 PIOSSASCO ROSSO",G474="ALTER 82 PIOSSASCO BIANCO",G474="BASKET 86 ORBASSANO",G474="ALTER 82 PIOSSASCO",G474="ALTER 82",G474="AREA PRO 2020 BLU",G474="AREA PRO 2020 BIANCO"),IF(_xlfn.NUMBERVALUE(LEFT(J474,FIND("-",J474)-1))&gt;_xlfn.NUMBERVALUE(RIGHT(J474,LEN(J474)-FIND("-",J474))),"OK","KO"),IF(_xlfn.NUMBERVALUE(LEFT(J474,FIND("-",J474)-1))&lt;_xlfn.NUMBERVALUE(RIGHT(J474,LEN(J474)-FIND("-",J474))),"OK","KO")))</f>
        <v>DA GIOCARE</v>
      </c>
    </row>
    <row r="475" spans="1:11" x14ac:dyDescent="0.25">
      <c r="A475" s="1" t="s">
        <v>25</v>
      </c>
      <c r="B475" s="6">
        <v>45753</v>
      </c>
      <c r="C475" s="5" t="str">
        <f>VLOOKUP(WEEKDAY(B475,1),$L$1:$M$7,2,0)</f>
        <v>Domenica</v>
      </c>
      <c r="D475" s="8" t="s">
        <v>265</v>
      </c>
      <c r="E475" s="26" t="s">
        <v>379</v>
      </c>
      <c r="F475" s="5">
        <v>6463</v>
      </c>
      <c r="G475" s="4" t="s">
        <v>382</v>
      </c>
      <c r="H475" s="4" t="s">
        <v>31</v>
      </c>
      <c r="I475" s="4" t="s">
        <v>148</v>
      </c>
      <c r="J475" s="8"/>
      <c r="K475" s="1" t="str">
        <f>IF(J475="","DA GIOCARE",IF(OR(G475="A.DIL. O.A.S.I. LAURA VICUNA",G475="TEKNOSERVICE AREA PRO 2020",G475="AREA PRO 2020",G475="POL.DIL. ATLAVIR",G475="ASD A.S. ALTER 82",G475="ALTER 82 PIOSSASCO ROSSO",G475="ALTER 82 PIOSSASCO BIANCO",G475="BASKET 86 ORBASSANO",G475="ALTER 82 PIOSSASCO",G475="ALTER 82",G475="AREA PRO 2020 BLU",G475="AREA PRO 2020 BIANCO"),IF(_xlfn.NUMBERVALUE(LEFT(J475,FIND("-",J475)-1))&gt;_xlfn.NUMBERVALUE(RIGHT(J475,LEN(J475)-FIND("-",J475))),"OK","KO"),IF(_xlfn.NUMBERVALUE(LEFT(J475,FIND("-",J475)-1))&lt;_xlfn.NUMBERVALUE(RIGHT(J475,LEN(J475)-FIND("-",J475))),"OK","KO")))</f>
        <v>DA GIOCARE</v>
      </c>
    </row>
    <row r="476" spans="1:11" x14ac:dyDescent="0.25">
      <c r="A476" s="1" t="s">
        <v>25</v>
      </c>
      <c r="B476" s="7">
        <v>45753</v>
      </c>
      <c r="C476" s="40" t="str">
        <f>VLOOKUP(WEEKDAY(B476,1),$L$1:$M$7,2,0)</f>
        <v>Domenica</v>
      </c>
      <c r="D476" s="41" t="s">
        <v>140</v>
      </c>
      <c r="E476" s="22" t="s">
        <v>339</v>
      </c>
      <c r="F476" s="40">
        <v>12384</v>
      </c>
      <c r="G476" s="42" t="s">
        <v>31</v>
      </c>
      <c r="H476" s="42" t="s">
        <v>336</v>
      </c>
      <c r="I476" s="24" t="s">
        <v>12</v>
      </c>
      <c r="J476" s="41"/>
      <c r="K476" s="1" t="s">
        <v>952</v>
      </c>
    </row>
    <row r="477" spans="1:11" x14ac:dyDescent="0.25">
      <c r="A477" s="1" t="s">
        <v>25</v>
      </c>
      <c r="B477" s="6">
        <v>45753</v>
      </c>
      <c r="C477" s="5" t="str">
        <f>VLOOKUP(WEEKDAY(B477,1),$L$1:$M$7,2,0)</f>
        <v>Domenica</v>
      </c>
      <c r="D477" s="8" t="s">
        <v>345</v>
      </c>
      <c r="E477" s="26" t="s">
        <v>60</v>
      </c>
      <c r="F477" s="5">
        <v>12477</v>
      </c>
      <c r="G477" s="4" t="s">
        <v>947</v>
      </c>
      <c r="H477" s="4" t="s">
        <v>31</v>
      </c>
      <c r="I477" s="28" t="s">
        <v>956</v>
      </c>
      <c r="J477" s="8"/>
      <c r="K477" s="1" t="s">
        <v>952</v>
      </c>
    </row>
    <row r="478" spans="1:11" x14ac:dyDescent="0.25">
      <c r="A478" s="1" t="s">
        <v>25</v>
      </c>
      <c r="B478" s="36">
        <v>45753</v>
      </c>
      <c r="C478" s="37" t="str">
        <f>VLOOKUP(WEEKDAY(B478,1),$L$1:$M$7,2,0)</f>
        <v>Domenica</v>
      </c>
      <c r="D478" s="39" t="s">
        <v>18</v>
      </c>
      <c r="E478" s="30" t="s">
        <v>55</v>
      </c>
      <c r="F478" s="37">
        <v>303</v>
      </c>
      <c r="G478" s="38" t="s">
        <v>31</v>
      </c>
      <c r="H478" s="38" t="s">
        <v>91</v>
      </c>
      <c r="I478" s="38" t="s">
        <v>85</v>
      </c>
      <c r="J478" s="39"/>
      <c r="K478" s="1" t="str">
        <f>IF(J478="","DA GIOCARE",IF(OR(G478="A.DIL. O.A.S.I. LAURA VICUNA",G478="TEKNOSERVICE AREA PRO 2020",G478="AREA PRO 2020",G478="POL.DIL. ATLAVIR",G478="ASD A.S. ALTER 82",G478="ALTER 82 PIOSSASCO ROSSO",G478="ALTER 82 PIOSSASCO BIANCO",G478="BASKET 86 ORBASSANO",G478="ALTER 82 PIOSSASCO",G478="ALTER 82",G478="AREA PRO 2020 BLU",G478="AREA PRO 2020 BIANCO"),IF(_xlfn.NUMBERVALUE(LEFT(J478,FIND("-",J478)-1))&gt;_xlfn.NUMBERVALUE(RIGHT(J478,LEN(J478)-FIND("-",J478))),"OK","KO"),IF(_xlfn.NUMBERVALUE(LEFT(J478,FIND("-",J478)-1))&lt;_xlfn.NUMBERVALUE(RIGHT(J478,LEN(J478)-FIND("-",J478))),"OK","KO")))</f>
        <v>DA GIOCARE</v>
      </c>
    </row>
    <row r="479" spans="1:11" x14ac:dyDescent="0.25">
      <c r="A479" s="1" t="s">
        <v>25</v>
      </c>
      <c r="B479" s="7">
        <v>45753</v>
      </c>
      <c r="C479" s="40" t="str">
        <f>VLOOKUP(WEEKDAY(B479,1),$L$1:$M$7,2,0)</f>
        <v>Domenica</v>
      </c>
      <c r="D479" s="41" t="s">
        <v>18</v>
      </c>
      <c r="E479" s="22" t="s">
        <v>157</v>
      </c>
      <c r="F479" s="40">
        <v>1005</v>
      </c>
      <c r="G479" s="42" t="s">
        <v>158</v>
      </c>
      <c r="H479" s="42" t="s">
        <v>167</v>
      </c>
      <c r="I479" s="42" t="s">
        <v>12</v>
      </c>
      <c r="J479" s="41"/>
      <c r="K479" s="1" t="str">
        <f>IF(J479="","DA GIOCARE",IF(OR(G479="A.DIL. O.A.S.I. LAURA VICUNA",G479="TEKNOSERVICE AREA PRO 2020",G479="AREA PRO 2020",G479="POL.DIL. ATLAVIR",G479="ASD A.S. ALTER 82",G479="ALTER 82 PIOSSASCO ROSSO",G479="ALTER 82 PIOSSASCO BIANCO",G479="BASKET 86 ORBASSANO",G479="ALTER 82 PIOSSASCO",G479="ALTER 82",G479="AREA PRO 2020 BLU",G479="AREA PRO 2020 BIANCO"),IF(_xlfn.NUMBERVALUE(LEFT(J479,FIND("-",J479)-1))&gt;_xlfn.NUMBERVALUE(RIGHT(J479,LEN(J479)-FIND("-",J479))),"OK","KO"),IF(_xlfn.NUMBERVALUE(LEFT(J479,FIND("-",J479)-1))&lt;_xlfn.NUMBERVALUE(RIGHT(J479,LEN(J479)-FIND("-",J479))),"OK","KO")))</f>
        <v>DA GIOCARE</v>
      </c>
    </row>
    <row r="480" spans="1:11" x14ac:dyDescent="0.25">
      <c r="A480" s="1" t="s">
        <v>25</v>
      </c>
      <c r="B480" s="6">
        <v>45753</v>
      </c>
      <c r="C480" s="5" t="str">
        <f>VLOOKUP(WEEKDAY(B480,1),$L$1:$M$7,2,0)</f>
        <v>Domenica</v>
      </c>
      <c r="D480" s="8" t="s">
        <v>17</v>
      </c>
      <c r="E480" s="26" t="s">
        <v>378</v>
      </c>
      <c r="F480" s="5">
        <v>5522</v>
      </c>
      <c r="G480" s="4" t="s">
        <v>364</v>
      </c>
      <c r="H480" s="4" t="s">
        <v>158</v>
      </c>
      <c r="I480" s="4" t="s">
        <v>263</v>
      </c>
      <c r="J480" s="8"/>
      <c r="K480" s="1" t="str">
        <f>IF(J480="","DA GIOCARE",IF(OR(G480="A.DIL. O.A.S.I. LAURA VICUNA",G480="TEKNOSERVICE AREA PRO 2020",G480="AREA PRO 2020",G480="POL.DIL. ATLAVIR",G480="ASD A.S. ALTER 82",G480="ALTER 82 PIOSSASCO ROSSO",G480="ALTER 82 PIOSSASCO BIANCO",G480="BASKET 86 ORBASSANO",G480="ALTER 82 PIOSSASCO",G480="ALTER 82",G480="AREA PRO 2020 BLU",G480="AREA PRO 2020 BIANCO"),IF(_xlfn.NUMBERVALUE(LEFT(J480,FIND("-",J480)-1))&gt;_xlfn.NUMBERVALUE(RIGHT(J480,LEN(J480)-FIND("-",J480))),"OK","KO"),IF(_xlfn.NUMBERVALUE(LEFT(J480,FIND("-",J480)-1))&lt;_xlfn.NUMBERVALUE(RIGHT(J480,LEN(J480)-FIND("-",J480))),"OK","KO")))</f>
        <v>DA GIOCARE</v>
      </c>
    </row>
    <row r="481" spans="1:11" x14ac:dyDescent="0.25">
      <c r="A481" s="1" t="s">
        <v>25</v>
      </c>
      <c r="B481" s="48">
        <v>45753</v>
      </c>
      <c r="C481" s="49" t="str">
        <f>VLOOKUP(WEEKDAY(B481,1),$L$1:$M$7,2,0)</f>
        <v>Domenica</v>
      </c>
      <c r="D481" s="50" t="s">
        <v>334</v>
      </c>
      <c r="E481" s="44" t="s">
        <v>415</v>
      </c>
      <c r="F481" s="51">
        <v>243111</v>
      </c>
      <c r="G481" s="52" t="s">
        <v>31</v>
      </c>
      <c r="H481" s="52" t="s">
        <v>414</v>
      </c>
      <c r="I481" s="52" t="s">
        <v>154</v>
      </c>
      <c r="J481" s="50"/>
      <c r="K481" s="1" t="str">
        <f>IF(J481="","DA GIOCARE",IF(OR(G481="A.DIL. O.A.S.I. LAURA VICUNA",G481="TEKNOSERVICE AREA PRO 2020",G481="AREA PRO 2020",G481="POL.DIL. ATLAVIR",G481="ASD A.S. ALTER 82",G481="ALTER 82 PIOSSASCO ROSSO",G481="ALTER 82 PIOSSASCO BIANCO",G481="BASKET 86 ORBASSANO",G481="ALTER 82 PIOSSASCO",G481="ALTER 82",G481="AREA PRO 2020 BLU",G481="AREA PRO 2020 BIANCO"),IF(_xlfn.NUMBERVALUE(LEFT(J481,FIND("-",J481)-1))&gt;_xlfn.NUMBERVALUE(RIGHT(J481,LEN(J481)-FIND("-",J481))),"OK","KO"),IF(_xlfn.NUMBERVALUE(LEFT(J481,FIND("-",J481)-1))&lt;_xlfn.NUMBERVALUE(RIGHT(J481,LEN(J481)-FIND("-",J481))),"OK","KO")))</f>
        <v>DA GIOCARE</v>
      </c>
    </row>
    <row r="482" spans="1:11" x14ac:dyDescent="0.25">
      <c r="A482" s="1" t="s">
        <v>25</v>
      </c>
      <c r="B482" s="63">
        <v>45753</v>
      </c>
      <c r="C482" s="51" t="str">
        <f>VLOOKUP(WEEKDAY(B482,1),$L$1:$M$7,2,0)</f>
        <v>Domenica</v>
      </c>
      <c r="D482" s="64" t="s">
        <v>151</v>
      </c>
      <c r="E482" s="44" t="s">
        <v>422</v>
      </c>
      <c r="F482" s="51">
        <v>7494</v>
      </c>
      <c r="G482" s="52" t="s">
        <v>423</v>
      </c>
      <c r="H482" s="52" t="s">
        <v>425</v>
      </c>
      <c r="I482" s="52" t="s">
        <v>154</v>
      </c>
      <c r="J482" s="50"/>
      <c r="K482" s="1" t="str">
        <f>IF(J482="","DA GIOCARE",IF(OR(G482="A.DIL. O.A.S.I. LAURA VICUNA",G482="TEKNOSERVICE AREA PRO 2020",G482="AREA PRO 2020",G482="POL.DIL. ATLAVIR",G482="ASD A.S. ALTER 82",G482="ALTER 82 PIOSSASCO ROSSO",G482="ALTER 82 PIOSSASCO BIANCO",G482="BASKET 86 ORBASSANO",G482="ALTER 82 PIOSSASCO",G482="ALTER 82",G482="AREA PRO 2020 BLU",G482="AREA PRO 2020 BIANCO"),IF(_xlfn.NUMBERVALUE(LEFT(J482,FIND("-",J482)-1))&gt;_xlfn.NUMBERVALUE(RIGHT(J482,LEN(J482)-FIND("-",J482))),"OK","KO"),IF(_xlfn.NUMBERVALUE(LEFT(J482,FIND("-",J482)-1))&lt;_xlfn.NUMBERVALUE(RIGHT(J482,LEN(J482)-FIND("-",J482))),"OK","KO")))</f>
        <v>DA GIOCARE</v>
      </c>
    </row>
    <row r="483" spans="1:11" x14ac:dyDescent="0.25">
      <c r="A483" s="1" t="s">
        <v>25</v>
      </c>
      <c r="B483" s="6">
        <v>45754</v>
      </c>
      <c r="C483" s="5" t="str">
        <f>VLOOKUP(WEEKDAY(B483,1),$L$1:$M$7,2,0)</f>
        <v>Lunedì</v>
      </c>
      <c r="D483" s="8" t="s">
        <v>334</v>
      </c>
      <c r="E483" s="26" t="s">
        <v>962</v>
      </c>
      <c r="F483" s="5">
        <v>245003</v>
      </c>
      <c r="G483" s="4" t="s">
        <v>961</v>
      </c>
      <c r="H483" s="4" t="s">
        <v>31</v>
      </c>
      <c r="I483" s="4" t="s">
        <v>963</v>
      </c>
      <c r="J483" s="8"/>
      <c r="K483" s="1" t="str">
        <f>IF(J483="","DA GIOCARE",IF(OR(G483="A.DIL. O.A.S.I. LAURA VICUNA",G483="TEKNOSERVICE AREA PRO 2020",G483="AREA PRO 2020",G483="POL.DIL. ATLAVIR",G483="ASD A.S. ALTER 82",G483="ALTER 82 PIOSSASCO ROSSO",G483="ALTER 82 PIOSSASCO BIANCO",G483="BASKET 86 ORBASSANO",G483="ALTER 82 PIOSSASCO",G483="ALTER 82",G483="AREA PRO 2020 BLU",G483="AREA PRO 2020 BIANCO"),IF(_xlfn.NUMBERVALUE(LEFT(J483,FIND("-",J483)-1))&gt;_xlfn.NUMBERVALUE(RIGHT(J483,LEN(J483)-FIND("-",J483))),"OK","KO"),IF(_xlfn.NUMBERVALUE(LEFT(J483,FIND("-",J483)-1))&lt;_xlfn.NUMBERVALUE(RIGHT(J483,LEN(J483)-FIND("-",J483))),"OK","KO")))</f>
        <v>DA GIOCARE</v>
      </c>
    </row>
    <row r="484" spans="1:11" x14ac:dyDescent="0.25">
      <c r="A484" s="1" t="s">
        <v>25</v>
      </c>
      <c r="B484" s="48">
        <v>45754</v>
      </c>
      <c r="C484" s="49" t="str">
        <f>VLOOKUP(WEEKDAY(B484,1),$L$1:$M$7,2,0)</f>
        <v>Lunedì</v>
      </c>
      <c r="D484" s="50" t="s">
        <v>151</v>
      </c>
      <c r="E484" s="44" t="s">
        <v>377</v>
      </c>
      <c r="F484" s="51">
        <v>5356</v>
      </c>
      <c r="G484" s="52" t="s">
        <v>31</v>
      </c>
      <c r="H484" s="52" t="s">
        <v>349</v>
      </c>
      <c r="I484" s="52" t="s">
        <v>154</v>
      </c>
      <c r="J484" s="50"/>
      <c r="K484" s="1" t="str">
        <f>IF(J484="","DA GIOCARE",IF(OR(G484="A.DIL. O.A.S.I. LAURA VICUNA",G484="TEKNOSERVICE AREA PRO 2020",G484="AREA PRO 2020",G484="POL.DIL. ATLAVIR",G484="ASD A.S. ALTER 82",G484="ALTER 82 PIOSSASCO ROSSO",G484="ALTER 82 PIOSSASCO BIANCO",G484="BASKET 86 ORBASSANO",G484="ALTER 82 PIOSSASCO",G484="ALTER 82",G484="AREA PRO 2020 BLU",G484="AREA PRO 2020 BIANCO"),IF(_xlfn.NUMBERVALUE(LEFT(J484,FIND("-",J484)-1))&gt;_xlfn.NUMBERVALUE(RIGHT(J484,LEN(J484)-FIND("-",J484))),"OK","KO"),IF(_xlfn.NUMBERVALUE(LEFT(J484,FIND("-",J484)-1))&lt;_xlfn.NUMBERVALUE(RIGHT(J484,LEN(J484)-FIND("-",J484))),"OK","KO")))</f>
        <v>DA GIOCARE</v>
      </c>
    </row>
    <row r="485" spans="1:11" x14ac:dyDescent="0.25">
      <c r="A485" s="1" t="s">
        <v>25</v>
      </c>
      <c r="B485" s="6">
        <v>45754</v>
      </c>
      <c r="C485" s="5" t="str">
        <f>VLOOKUP(WEEKDAY(B485,1),$L$1:$M$7,2,0)</f>
        <v>Lunedì</v>
      </c>
      <c r="D485" s="8" t="s">
        <v>151</v>
      </c>
      <c r="E485" s="26" t="s">
        <v>250</v>
      </c>
      <c r="F485" s="5">
        <v>10813</v>
      </c>
      <c r="G485" s="4" t="s">
        <v>251</v>
      </c>
      <c r="H485" s="4" t="s">
        <v>31</v>
      </c>
      <c r="I485" s="4" t="s">
        <v>252</v>
      </c>
      <c r="J485" s="8"/>
      <c r="K485" s="1" t="str">
        <f>IF(J485="","DA GIOCARE",IF(OR(G485="A.DIL. O.A.S.I. LAURA VICUNA",G485="TEKNOSERVICE AREA PRO 2020",G485="AREA PRO 2020",G485="POL.DIL. ATLAVIR",G485="ASD A.S. ALTER 82",G485="ALTER 82 PIOSSASCO ROSSO",G485="ALTER 82 PIOSSASCO BIANCO",G485="BASKET 86 ORBASSANO",G485="ALTER 82 PIOSSASCO",G485="ALTER 82",G485="AREA PRO 2020 BLU",G485="AREA PRO 2020 BIANCO"),IF(_xlfn.NUMBERVALUE(LEFT(J485,FIND("-",J485)-1))&gt;_xlfn.NUMBERVALUE(RIGHT(J485,LEN(J485)-FIND("-",J485))),"OK","KO"),IF(_xlfn.NUMBERVALUE(LEFT(J485,FIND("-",J485)-1))&lt;_xlfn.NUMBERVALUE(RIGHT(J485,LEN(J485)-FIND("-",J485))),"OK","KO")))</f>
        <v>DA GIOCARE</v>
      </c>
    </row>
    <row r="486" spans="1:11" x14ac:dyDescent="0.25">
      <c r="A486" s="43" t="s">
        <v>25</v>
      </c>
      <c r="B486" s="7">
        <v>45755</v>
      </c>
      <c r="C486" s="40" t="str">
        <f>VLOOKUP(WEEKDAY(B486,1),$L$1:$M$7,2,0)</f>
        <v>Martedì</v>
      </c>
      <c r="D486" s="41" t="s">
        <v>335</v>
      </c>
      <c r="E486" s="22" t="s">
        <v>482</v>
      </c>
      <c r="F486" s="40">
        <v>11376</v>
      </c>
      <c r="G486" s="42" t="s">
        <v>481</v>
      </c>
      <c r="H486" s="42" t="s">
        <v>257</v>
      </c>
      <c r="I486" s="42" t="s">
        <v>12</v>
      </c>
      <c r="J486" s="41"/>
      <c r="K486" s="1" t="str">
        <f>IF(J486="","DA GIOCARE",IF(OR(G486="A.DIL. O.A.S.I. LAURA VICUNA",G486="TEKNOSERVICE AREA PRO 2020",G486="AREA PRO 2020",G486="POL.DIL. ATLAVIR",G486="ASD A.S. ALTER 82",G486="ALTER 82 PIOSSASCO ROSSO",G486="ALTER 82 PIOSSASCO BIANCO",G486="BASKET 86 ORBASSANO",G486="ALTER 82 PIOSSASCO",G486="ALTER 82",G486="AREA PRO 2020 BLU",G486="AREA PRO 2020 BIANCO"),IF(_xlfn.NUMBERVALUE(LEFT(J486,FIND("-",J486)-1))&gt;_xlfn.NUMBERVALUE(RIGHT(J486,LEN(J486)-FIND("-",J486))),"OK","KO"),IF(_xlfn.NUMBERVALUE(LEFT(J486,FIND("-",J486)-1))&lt;_xlfn.NUMBERVALUE(RIGHT(J486,LEN(J486)-FIND("-",J486))),"OK","KO")))</f>
        <v>DA GIOCARE</v>
      </c>
    </row>
    <row r="487" spans="1:11" x14ac:dyDescent="0.25">
      <c r="A487" s="43" t="s">
        <v>25</v>
      </c>
      <c r="B487" s="6">
        <v>45755</v>
      </c>
      <c r="C487" s="5" t="str">
        <f>VLOOKUP(WEEKDAY(B487,1),$L$1:$M$7,2,0)</f>
        <v>Martedì</v>
      </c>
      <c r="D487" s="8" t="s">
        <v>32</v>
      </c>
      <c r="E487" s="26" t="s">
        <v>67</v>
      </c>
      <c r="F487" s="5">
        <v>11848</v>
      </c>
      <c r="G487" s="4" t="s">
        <v>543</v>
      </c>
      <c r="H487" s="4" t="s">
        <v>31</v>
      </c>
      <c r="I487" s="4" t="s">
        <v>137</v>
      </c>
      <c r="J487" s="8"/>
      <c r="K487" s="1" t="str">
        <f>IF(J487="","DA GIOCARE",IF(OR(G487="A.DIL. O.A.S.I. LAURA VICUNA",G487="TEKNOSERVICE AREA PRO 2020",G487="AREA PRO 2020",G487="POL.DIL. ATLAVIR",G487="ASD A.S. ALTER 82",G487="ALTER 82 PIOSSASCO ROSSO",G487="ALTER 82 PIOSSASCO BIANCO",G487="BASKET 86 ORBASSANO",G487="ALTER 82 PIOSSASCO",G487="ALTER 82",G487="AREA PRO 2020 BLU",G487="AREA PRO 2020 BIANCO"),IF(_xlfn.NUMBERVALUE(LEFT(J487,FIND("-",J487)-1))&gt;_xlfn.NUMBERVALUE(RIGHT(J487,LEN(J487)-FIND("-",J487))),"OK","KO"),IF(_xlfn.NUMBERVALUE(LEFT(J487,FIND("-",J487)-1))&lt;_xlfn.NUMBERVALUE(RIGHT(J487,LEN(J487)-FIND("-",J487))),"OK","KO")))</f>
        <v>DA GIOCARE</v>
      </c>
    </row>
    <row r="488" spans="1:11" x14ac:dyDescent="0.25">
      <c r="A488" s="43" t="s">
        <v>25</v>
      </c>
      <c r="B488" s="48">
        <v>45757</v>
      </c>
      <c r="C488" s="49" t="str">
        <f>VLOOKUP(WEEKDAY(B488,1),$L$1:$M$7,2,0)</f>
        <v>Giovedì</v>
      </c>
      <c r="D488" s="50" t="s">
        <v>151</v>
      </c>
      <c r="E488" s="44" t="s">
        <v>326</v>
      </c>
      <c r="F488" s="51">
        <v>3271</v>
      </c>
      <c r="G488" s="52" t="s">
        <v>31</v>
      </c>
      <c r="H488" s="52" t="s">
        <v>33</v>
      </c>
      <c r="I488" s="52" t="s">
        <v>154</v>
      </c>
      <c r="J488" s="50"/>
      <c r="K488" s="1" t="str">
        <f>IF(J488="","DA GIOCARE",IF(OR(G488="A.DIL. O.A.S.I. LAURA VICUNA",G488="TEKNOSERVICE AREA PRO 2020",G488="AREA PRO 2020",G488="POL.DIL. ATLAVIR",G488="ASD A.S. ALTER 82",G488="ALTER 82 PIOSSASCO ROSSO",G488="ALTER 82 PIOSSASCO BIANCO",G488="BASKET 86 ORBASSANO",G488="ALTER 82 PIOSSASCO",G488="ALTER 82",G488="AREA PRO 2020 BLU",G488="AREA PRO 2020 BIANCO"),IF(_xlfn.NUMBERVALUE(LEFT(J488,FIND("-",J488)-1))&gt;_xlfn.NUMBERVALUE(RIGHT(J488,LEN(J488)-FIND("-",J488))),"OK","KO"),IF(_xlfn.NUMBERVALUE(LEFT(J488,FIND("-",J488)-1))&lt;_xlfn.NUMBERVALUE(RIGHT(J488,LEN(J488)-FIND("-",J488))),"OK","KO")))</f>
        <v>DA GIOCARE</v>
      </c>
    </row>
    <row r="489" spans="1:11" x14ac:dyDescent="0.25">
      <c r="A489" s="1" t="s">
        <v>25</v>
      </c>
      <c r="B489" s="6">
        <v>45758</v>
      </c>
      <c r="C489" s="5" t="str">
        <f>VLOOKUP(WEEKDAY(B489,1),$L$1:$M$7,2,0)</f>
        <v>Venerdì</v>
      </c>
      <c r="D489" s="8" t="s">
        <v>496</v>
      </c>
      <c r="E489" s="26" t="s">
        <v>488</v>
      </c>
      <c r="F489" s="5">
        <v>9158</v>
      </c>
      <c r="G489" s="4" t="s">
        <v>493</v>
      </c>
      <c r="H489" s="4" t="s">
        <v>492</v>
      </c>
      <c r="I489" s="4" t="s">
        <v>252</v>
      </c>
      <c r="J489" s="8"/>
      <c r="K489" s="1" t="str">
        <f>IF(J489="","DA GIOCARE",IF(OR(G489="A.DIL. O.A.S.I. LAURA VICUNA",G489="TEKNOSERVICE AREA PRO 2020",G489="AREA PRO 2020",G489="POL.DIL. ATLAVIR",G489="ASD A.S. ALTER 82",G489="ALTER 82 PIOSSASCO ROSSO",G489="ALTER 82 PIOSSASCO BIANCO",G489="BASKET 86 ORBASSANO",G489="ALTER 82 PIOSSASCO",G489="ALTER 82",G489="AREA PRO 2020 BLU",G489="AREA PRO 2020 BIANCO"),IF(_xlfn.NUMBERVALUE(LEFT(J489,FIND("-",J489)-1))&gt;_xlfn.NUMBERVALUE(RIGHT(J489,LEN(J489)-FIND("-",J489))),"OK","KO"),IF(_xlfn.NUMBERVALUE(LEFT(J489,FIND("-",J489)-1))&lt;_xlfn.NUMBERVALUE(RIGHT(J489,LEN(J489)-FIND("-",J489))),"OK","KO")))</f>
        <v>DA GIOCARE</v>
      </c>
    </row>
    <row r="490" spans="1:11" x14ac:dyDescent="0.25">
      <c r="A490" s="1" t="s">
        <v>25</v>
      </c>
      <c r="B490" s="59">
        <v>45758</v>
      </c>
      <c r="C490" s="77" t="str">
        <f>VLOOKUP(WEEKDAY(B490,1),$L$1:$M$7,2,0)</f>
        <v>Venerdì</v>
      </c>
      <c r="D490" s="60" t="s">
        <v>151</v>
      </c>
      <c r="E490" s="26" t="s">
        <v>422</v>
      </c>
      <c r="F490" s="5">
        <v>7500</v>
      </c>
      <c r="G490" s="4" t="s">
        <v>426</v>
      </c>
      <c r="H490" s="4" t="s">
        <v>423</v>
      </c>
      <c r="I490" s="28" t="s">
        <v>433</v>
      </c>
      <c r="J490" s="8"/>
      <c r="K490" s="1" t="str">
        <f>IF(J490="","DA GIOCARE",IF(OR(G490="A.DIL. O.A.S.I. LAURA VICUNA",G490="TEKNOSERVICE AREA PRO 2020",G490="AREA PRO 2020",G490="POL.DIL. ATLAVIR",G490="ASD A.S. ALTER 82",G490="ALTER 82 PIOSSASCO ROSSO",G490="ALTER 82 PIOSSASCO BIANCO",G490="BASKET 86 ORBASSANO",G490="ALTER 82 PIOSSASCO",G490="ALTER 82",G490="AREA PRO 2020 BLU",G490="AREA PRO 2020 BIANCO"),IF(_xlfn.NUMBERVALUE(LEFT(J490,FIND("-",J490)-1))&gt;_xlfn.NUMBERVALUE(RIGHT(J490,LEN(J490)-FIND("-",J490))),"OK","KO"),IF(_xlfn.NUMBERVALUE(LEFT(J490,FIND("-",J490)-1))&lt;_xlfn.NUMBERVALUE(RIGHT(J490,LEN(J490)-FIND("-",J490))),"OK","KO")))</f>
        <v>DA GIOCARE</v>
      </c>
    </row>
    <row r="491" spans="1:11" x14ac:dyDescent="0.25">
      <c r="A491" s="1" t="s">
        <v>25</v>
      </c>
      <c r="B491" s="48">
        <v>45759</v>
      </c>
      <c r="C491" s="49" t="str">
        <f>VLOOKUP(WEEKDAY(B491,1),$L$1:$M$7,2,0)</f>
        <v>Sabato</v>
      </c>
      <c r="D491" s="93" t="s">
        <v>441</v>
      </c>
      <c r="E491" s="94" t="s">
        <v>439</v>
      </c>
      <c r="F491" s="95">
        <v>0</v>
      </c>
      <c r="G491" s="96" t="s">
        <v>440</v>
      </c>
      <c r="H491" s="96" t="s">
        <v>440</v>
      </c>
      <c r="I491" s="52" t="s">
        <v>154</v>
      </c>
      <c r="J491" s="50"/>
      <c r="K491" s="1" t="str">
        <f>IF(J491="","DA GIOCARE",IF(OR(G491="A.DIL. O.A.S.I. LAURA VICUNA",G491="TEKNOSERVICE AREA PRO 2020",G491="AREA PRO 2020",G491="POL.DIL. ATLAVIR",G491="ASD A.S. ALTER 82",G491="ALTER 82 PIOSSASCO ROSSO",G491="ALTER 82 PIOSSASCO BIANCO",G491="BASKET 86 ORBASSANO",G491="ALTER 82 PIOSSASCO",G491="ALTER 82",G491="AREA PRO 2020 BLU",G491="AREA PRO 2020 BIANCO"),IF(_xlfn.NUMBERVALUE(LEFT(J491,FIND("-",J491)-1))&gt;_xlfn.NUMBERVALUE(RIGHT(J491,LEN(J491)-FIND("-",J491))),"OK","KO"),IF(_xlfn.NUMBERVALUE(LEFT(J491,FIND("-",J491)-1))&lt;_xlfn.NUMBERVALUE(RIGHT(J491,LEN(J491)-FIND("-",J491))),"OK","KO")))</f>
        <v>DA GIOCARE</v>
      </c>
    </row>
    <row r="492" spans="1:11" x14ac:dyDescent="0.25">
      <c r="A492" s="1" t="s">
        <v>25</v>
      </c>
      <c r="B492" s="48">
        <v>45759</v>
      </c>
      <c r="C492" s="49" t="str">
        <f>VLOOKUP(WEEKDAY(B492,1),$L$1:$M$7,2,0)</f>
        <v>Sabato</v>
      </c>
      <c r="D492" s="93" t="s">
        <v>270</v>
      </c>
      <c r="E492" s="94" t="s">
        <v>439</v>
      </c>
      <c r="F492" s="95">
        <v>0</v>
      </c>
      <c r="G492" s="96" t="s">
        <v>440</v>
      </c>
      <c r="H492" s="96" t="s">
        <v>440</v>
      </c>
      <c r="I492" s="52" t="s">
        <v>154</v>
      </c>
      <c r="J492" s="50"/>
      <c r="K492" s="1" t="str">
        <f>IF(J492="","DA GIOCARE",IF(OR(G492="A.DIL. O.A.S.I. LAURA VICUNA",G492="TEKNOSERVICE AREA PRO 2020",G492="AREA PRO 2020",G492="POL.DIL. ATLAVIR",G492="ASD A.S. ALTER 82",G492="ALTER 82 PIOSSASCO ROSSO",G492="ALTER 82 PIOSSASCO BIANCO",G492="BASKET 86 ORBASSANO",G492="ALTER 82 PIOSSASCO",G492="ALTER 82",G492="AREA PRO 2020 BLU",G492="AREA PRO 2020 BIANCO"),IF(_xlfn.NUMBERVALUE(LEFT(J492,FIND("-",J492)-1))&gt;_xlfn.NUMBERVALUE(RIGHT(J492,LEN(J492)-FIND("-",J492))),"OK","KO"),IF(_xlfn.NUMBERVALUE(LEFT(J492,FIND("-",J492)-1))&lt;_xlfn.NUMBERVALUE(RIGHT(J492,LEN(J492)-FIND("-",J492))),"OK","KO")))</f>
        <v>DA GIOCARE</v>
      </c>
    </row>
    <row r="493" spans="1:11" x14ac:dyDescent="0.25">
      <c r="A493" s="1" t="s">
        <v>25</v>
      </c>
      <c r="B493" s="6">
        <v>45759</v>
      </c>
      <c r="C493" s="5" t="str">
        <f>VLOOKUP(WEEKDAY(B493,1),$L$1:$M$7,2,0)</f>
        <v>Sabato</v>
      </c>
      <c r="D493" s="8" t="s">
        <v>270</v>
      </c>
      <c r="E493" s="26" t="s">
        <v>487</v>
      </c>
      <c r="F493" s="5">
        <v>10243</v>
      </c>
      <c r="G493" s="4" t="s">
        <v>485</v>
      </c>
      <c r="H493" s="4" t="s">
        <v>481</v>
      </c>
      <c r="I493" s="4" t="s">
        <v>456</v>
      </c>
      <c r="J493" s="8"/>
      <c r="K493" s="1" t="str">
        <f>IF(J493="","DA GIOCARE",IF(OR(G493="A.DIL. O.A.S.I. LAURA VICUNA",G493="TEKNOSERVICE AREA PRO 2020",G493="AREA PRO 2020",G493="POL.DIL. ATLAVIR",G493="ASD A.S. ALTER 82",G493="ALTER 82 PIOSSASCO ROSSO",G493="ALTER 82 PIOSSASCO BIANCO",G493="BASKET 86 ORBASSANO",G493="ALTER 82 PIOSSASCO",G493="ALTER 82",G493="AREA PRO 2020 BLU",G493="AREA PRO 2020 BIANCO"),IF(_xlfn.NUMBERVALUE(LEFT(J493,FIND("-",J493)-1))&gt;_xlfn.NUMBERVALUE(RIGHT(J493,LEN(J493)-FIND("-",J493))),"OK","KO"),IF(_xlfn.NUMBERVALUE(LEFT(J493,FIND("-",J493)-1))&lt;_xlfn.NUMBERVALUE(RIGHT(J493,LEN(J493)-FIND("-",J493))),"OK","KO")))</f>
        <v>DA GIOCARE</v>
      </c>
    </row>
    <row r="494" spans="1:11" x14ac:dyDescent="0.25">
      <c r="A494" s="1" t="s">
        <v>25</v>
      </c>
      <c r="B494" s="48">
        <v>45759</v>
      </c>
      <c r="C494" s="49" t="str">
        <f>VLOOKUP(WEEKDAY(B494,1),$L$1:$M$7,2,0)</f>
        <v>Sabato</v>
      </c>
      <c r="D494" s="93" t="s">
        <v>393</v>
      </c>
      <c r="E494" s="94" t="s">
        <v>439</v>
      </c>
      <c r="F494" s="95">
        <v>0</v>
      </c>
      <c r="G494" s="96" t="s">
        <v>440</v>
      </c>
      <c r="H494" s="96" t="s">
        <v>440</v>
      </c>
      <c r="I494" s="52" t="s">
        <v>154</v>
      </c>
      <c r="J494" s="50"/>
      <c r="K494" s="1" t="str">
        <f>IF(J494="","DA GIOCARE",IF(OR(G494="A.DIL. O.A.S.I. LAURA VICUNA",G494="TEKNOSERVICE AREA PRO 2020",G494="AREA PRO 2020",G494="POL.DIL. ATLAVIR",G494="ASD A.S. ALTER 82",G494="ALTER 82 PIOSSASCO ROSSO",G494="ALTER 82 PIOSSASCO BIANCO",G494="BASKET 86 ORBASSANO",G494="ALTER 82 PIOSSASCO",G494="ALTER 82",G494="AREA PRO 2020 BLU",G494="AREA PRO 2020 BIANCO"),IF(_xlfn.NUMBERVALUE(LEFT(J494,FIND("-",J494)-1))&gt;_xlfn.NUMBERVALUE(RIGHT(J494,LEN(J494)-FIND("-",J494))),"OK","KO"),IF(_xlfn.NUMBERVALUE(LEFT(J494,FIND("-",J494)-1))&lt;_xlfn.NUMBERVALUE(RIGHT(J494,LEN(J494)-FIND("-",J494))),"OK","KO")))</f>
        <v>DA GIOCARE</v>
      </c>
    </row>
    <row r="495" spans="1:11" x14ac:dyDescent="0.25">
      <c r="A495" s="1" t="s">
        <v>25</v>
      </c>
      <c r="B495" s="48">
        <v>45759</v>
      </c>
      <c r="C495" s="49" t="str">
        <f>VLOOKUP(WEEKDAY(B495,1),$L$1:$M$7,2,0)</f>
        <v>Sabato</v>
      </c>
      <c r="D495" s="93" t="s">
        <v>140</v>
      </c>
      <c r="E495" s="94" t="s">
        <v>439</v>
      </c>
      <c r="F495" s="95">
        <v>0</v>
      </c>
      <c r="G495" s="96" t="s">
        <v>440</v>
      </c>
      <c r="H495" s="96" t="s">
        <v>440</v>
      </c>
      <c r="I495" s="52" t="s">
        <v>154</v>
      </c>
      <c r="J495" s="50"/>
      <c r="K495" s="1" t="str">
        <f>IF(J495="","DA GIOCARE",IF(OR(G495="A.DIL. O.A.S.I. LAURA VICUNA",G495="TEKNOSERVICE AREA PRO 2020",G495="AREA PRO 2020",G495="POL.DIL. ATLAVIR",G495="ASD A.S. ALTER 82",G495="ALTER 82 PIOSSASCO ROSSO",G495="ALTER 82 PIOSSASCO BIANCO",G495="BASKET 86 ORBASSANO",G495="ALTER 82 PIOSSASCO",G495="ALTER 82",G495="AREA PRO 2020 BLU",G495="AREA PRO 2020 BIANCO"),IF(_xlfn.NUMBERVALUE(LEFT(J495,FIND("-",J495)-1))&gt;_xlfn.NUMBERVALUE(RIGHT(J495,LEN(J495)-FIND("-",J495))),"OK","KO"),IF(_xlfn.NUMBERVALUE(LEFT(J495,FIND("-",J495)-1))&lt;_xlfn.NUMBERVALUE(RIGHT(J495,LEN(J495)-FIND("-",J495))),"OK","KO")))</f>
        <v>DA GIOCARE</v>
      </c>
    </row>
    <row r="496" spans="1:11" x14ac:dyDescent="0.25">
      <c r="A496" s="1" t="s">
        <v>25</v>
      </c>
      <c r="B496" s="7">
        <v>45759</v>
      </c>
      <c r="C496" s="40" t="str">
        <f>VLOOKUP(WEEKDAY(B496,1),$L$1:$M$7,2,0)</f>
        <v>Sabato</v>
      </c>
      <c r="D496" s="41" t="s">
        <v>140</v>
      </c>
      <c r="E496" s="22" t="s">
        <v>488</v>
      </c>
      <c r="F496" s="40">
        <v>9160</v>
      </c>
      <c r="G496" s="42" t="s">
        <v>158</v>
      </c>
      <c r="H496" s="42" t="s">
        <v>491</v>
      </c>
      <c r="I496" s="42" t="s">
        <v>12</v>
      </c>
      <c r="J496" s="41"/>
      <c r="K496" s="1" t="str">
        <f>IF(J496="","DA GIOCARE",IF(OR(G496="A.DIL. O.A.S.I. LAURA VICUNA",G496="TEKNOSERVICE AREA PRO 2020",G496="AREA PRO 2020",G496="POL.DIL. ATLAVIR",G496="ASD A.S. ALTER 82",G496="ALTER 82 PIOSSASCO ROSSO",G496="ALTER 82 PIOSSASCO BIANCO",G496="BASKET 86 ORBASSANO",G496="ALTER 82 PIOSSASCO",G496="ALTER 82",G496="AREA PRO 2020 BLU",G496="AREA PRO 2020 BIANCO"),IF(_xlfn.NUMBERVALUE(LEFT(J496,FIND("-",J496)-1))&gt;_xlfn.NUMBERVALUE(RIGHT(J496,LEN(J496)-FIND("-",J496))),"OK","KO"),IF(_xlfn.NUMBERVALUE(LEFT(J496,FIND("-",J496)-1))&lt;_xlfn.NUMBERVALUE(RIGHT(J496,LEN(J496)-FIND("-",J496))),"OK","KO")))</f>
        <v>DA GIOCARE</v>
      </c>
    </row>
    <row r="497" spans="1:11" x14ac:dyDescent="0.25">
      <c r="A497" s="1" t="s">
        <v>25</v>
      </c>
      <c r="B497" s="97">
        <v>45759</v>
      </c>
      <c r="C497" s="98" t="str">
        <f>VLOOKUP(WEEKDAY(B497,1),$L$1:$M$7,2,0)</f>
        <v>Sabato</v>
      </c>
      <c r="D497" s="99" t="s">
        <v>149</v>
      </c>
      <c r="E497" s="100" t="s">
        <v>497</v>
      </c>
      <c r="F497" s="98">
        <v>9742</v>
      </c>
      <c r="G497" s="101" t="s">
        <v>492</v>
      </c>
      <c r="H497" s="101" t="s">
        <v>66</v>
      </c>
      <c r="I497" s="101" t="s">
        <v>520</v>
      </c>
      <c r="J497" s="99"/>
      <c r="K497" s="1" t="str">
        <f>IF(J497="","DA GIOCARE",IF(OR(G497="A.DIL. O.A.S.I. LAURA VICUNA",G497="TEKNOSERVICE AREA PRO 2020",G497="AREA PRO 2020",G497="POL.DIL. ATLAVIR",G497="ASD A.S. ALTER 82",G497="ALTER 82 PIOSSASCO ROSSO",G497="ALTER 82 PIOSSASCO BIANCO",G497="BASKET 86 ORBASSANO",G497="ALTER 82 PIOSSASCO",G497="ALTER 82",G497="AREA PRO 2020 BLU",G497="AREA PRO 2020 BIANCO"),IF(_xlfn.NUMBERVALUE(LEFT(J497,FIND("-",J497)-1))&gt;_xlfn.NUMBERVALUE(RIGHT(J497,LEN(J497)-FIND("-",J497))),"OK","KO"),IF(_xlfn.NUMBERVALUE(LEFT(J497,FIND("-",J497)-1))&lt;_xlfn.NUMBERVALUE(RIGHT(J497,LEN(J497)-FIND("-",J497))),"OK","KO")))</f>
        <v>DA GIOCARE</v>
      </c>
    </row>
    <row r="498" spans="1:11" x14ac:dyDescent="0.25">
      <c r="A498" s="1" t="s">
        <v>25</v>
      </c>
      <c r="B498" s="6">
        <v>45759</v>
      </c>
      <c r="C498" s="5" t="str">
        <f>VLOOKUP(WEEKDAY(B498,1),$L$1:$M$7,2,0)</f>
        <v>Sabato</v>
      </c>
      <c r="D498" s="8" t="s">
        <v>345</v>
      </c>
      <c r="E498" s="26" t="s">
        <v>962</v>
      </c>
      <c r="F498" s="5">
        <v>245004</v>
      </c>
      <c r="G498" s="4" t="s">
        <v>964</v>
      </c>
      <c r="H498" s="4" t="s">
        <v>31</v>
      </c>
      <c r="I498" s="4" t="s">
        <v>965</v>
      </c>
      <c r="J498" s="8"/>
      <c r="K498" s="1" t="str">
        <f>IF(J498="","DA GIOCARE",IF(OR(G498="A.DIL. O.A.S.I. LAURA VICUNA",G498="TEKNOSERVICE AREA PRO 2020",G498="AREA PRO 2020",G498="POL.DIL. ATLAVIR",G498="ASD A.S. ALTER 82",G498="ALTER 82 PIOSSASCO ROSSO",G498="ALTER 82 PIOSSASCO BIANCO",G498="BASKET 86 ORBASSANO",G498="ALTER 82 PIOSSASCO",G498="ALTER 82",G498="AREA PRO 2020 BLU",G498="AREA PRO 2020 BIANCO"),IF(_xlfn.NUMBERVALUE(LEFT(J498,FIND("-",J498)-1))&gt;_xlfn.NUMBERVALUE(RIGHT(J498,LEN(J498)-FIND("-",J498))),"OK","KO"),IF(_xlfn.NUMBERVALUE(LEFT(J498,FIND("-",J498)-1))&lt;_xlfn.NUMBERVALUE(RIGHT(J498,LEN(J498)-FIND("-",J498))),"OK","KO")))</f>
        <v>DA GIOCARE</v>
      </c>
    </row>
    <row r="499" spans="1:11" x14ac:dyDescent="0.25">
      <c r="A499" s="1" t="s">
        <v>25</v>
      </c>
      <c r="B499" s="48">
        <v>45759</v>
      </c>
      <c r="C499" s="49" t="str">
        <f>VLOOKUP(WEEKDAY(B499,1),$L$1:$M$7,2,0)</f>
        <v>Sabato</v>
      </c>
      <c r="D499" s="93" t="s">
        <v>132</v>
      </c>
      <c r="E499" s="94" t="s">
        <v>439</v>
      </c>
      <c r="F499" s="95">
        <v>0</v>
      </c>
      <c r="G499" s="96" t="s">
        <v>440</v>
      </c>
      <c r="H499" s="96" t="s">
        <v>440</v>
      </c>
      <c r="I499" s="52" t="s">
        <v>154</v>
      </c>
      <c r="J499" s="50"/>
      <c r="K499" s="1" t="str">
        <f>IF(J499="","DA GIOCARE",IF(OR(G499="A.DIL. O.A.S.I. LAURA VICUNA",G499="TEKNOSERVICE AREA PRO 2020",G499="AREA PRO 2020",G499="POL.DIL. ATLAVIR",G499="ASD A.S. ALTER 82",G499="ALTER 82 PIOSSASCO ROSSO",G499="ALTER 82 PIOSSASCO BIANCO",G499="BASKET 86 ORBASSANO",G499="ALTER 82 PIOSSASCO",G499="ALTER 82",G499="AREA PRO 2020 BLU",G499="AREA PRO 2020 BIANCO"),IF(_xlfn.NUMBERVALUE(LEFT(J499,FIND("-",J499)-1))&gt;_xlfn.NUMBERVALUE(RIGHT(J499,LEN(J499)-FIND("-",J499))),"OK","KO"),IF(_xlfn.NUMBERVALUE(LEFT(J499,FIND("-",J499)-1))&lt;_xlfn.NUMBERVALUE(RIGHT(J499,LEN(J499)-FIND("-",J499))),"OK","KO")))</f>
        <v>DA GIOCARE</v>
      </c>
    </row>
    <row r="500" spans="1:11" x14ac:dyDescent="0.25">
      <c r="A500" s="1" t="s">
        <v>25</v>
      </c>
      <c r="B500" s="6">
        <v>45759</v>
      </c>
      <c r="C500" s="5" t="str">
        <f>VLOOKUP(WEEKDAY(B500,1),$L$1:$M$7,2,0)</f>
        <v>Sabato</v>
      </c>
      <c r="D500" s="8" t="s">
        <v>17</v>
      </c>
      <c r="E500" s="26" t="s">
        <v>415</v>
      </c>
      <c r="F500" s="5">
        <v>243113</v>
      </c>
      <c r="G500" s="4" t="s">
        <v>411</v>
      </c>
      <c r="H500" s="4" t="s">
        <v>31</v>
      </c>
      <c r="I500" s="4" t="s">
        <v>421</v>
      </c>
      <c r="J500" s="8"/>
      <c r="K500" s="1" t="str">
        <f>IF(J500="","DA GIOCARE",IF(OR(G500="A.DIL. O.A.S.I. LAURA VICUNA",G500="TEKNOSERVICE AREA PRO 2020",G500="AREA PRO 2020",G500="POL.DIL. ATLAVIR",G500="ASD A.S. ALTER 82",G500="ALTER 82 PIOSSASCO ROSSO",G500="ALTER 82 PIOSSASCO BIANCO",G500="BASKET 86 ORBASSANO",G500="ALTER 82 PIOSSASCO",G500="ALTER 82",G500="AREA PRO 2020 BLU",G500="AREA PRO 2020 BIANCO"),IF(_xlfn.NUMBERVALUE(LEFT(J500,FIND("-",J500)-1))&gt;_xlfn.NUMBERVALUE(RIGHT(J500,LEN(J500)-FIND("-",J500))),"OK","KO"),IF(_xlfn.NUMBERVALUE(LEFT(J500,FIND("-",J500)-1))&lt;_xlfn.NUMBERVALUE(RIGHT(J500,LEN(J500)-FIND("-",J500))),"OK","KO")))</f>
        <v>DA GIOCARE</v>
      </c>
    </row>
    <row r="501" spans="1:11" x14ac:dyDescent="0.25">
      <c r="A501" s="1" t="s">
        <v>25</v>
      </c>
      <c r="B501" s="48">
        <v>45759</v>
      </c>
      <c r="C501" s="49" t="str">
        <f>VLOOKUP(WEEKDAY(B501,1),$L$1:$M$7,2,0)</f>
        <v>Sabato</v>
      </c>
      <c r="D501" s="93" t="s">
        <v>32</v>
      </c>
      <c r="E501" s="94" t="s">
        <v>439</v>
      </c>
      <c r="F501" s="95">
        <v>0</v>
      </c>
      <c r="G501" s="96" t="s">
        <v>440</v>
      </c>
      <c r="H501" s="96" t="s">
        <v>440</v>
      </c>
      <c r="I501" s="52" t="s">
        <v>154</v>
      </c>
      <c r="J501" s="50"/>
      <c r="K501" s="1" t="str">
        <f>IF(J501="","DA GIOCARE",IF(OR(G501="A.DIL. O.A.S.I. LAURA VICUNA",G501="TEKNOSERVICE AREA PRO 2020",G501="AREA PRO 2020",G501="POL.DIL. ATLAVIR",G501="ASD A.S. ALTER 82",G501="ALTER 82 PIOSSASCO ROSSO",G501="ALTER 82 PIOSSASCO BIANCO",G501="BASKET 86 ORBASSANO",G501="ALTER 82 PIOSSASCO",G501="ALTER 82",G501="AREA PRO 2020 BLU",G501="AREA PRO 2020 BIANCO"),IF(_xlfn.NUMBERVALUE(LEFT(J501,FIND("-",J501)-1))&gt;_xlfn.NUMBERVALUE(RIGHT(J501,LEN(J501)-FIND("-",J501))),"OK","KO"),IF(_xlfn.NUMBERVALUE(LEFT(J501,FIND("-",J501)-1))&lt;_xlfn.NUMBERVALUE(RIGHT(J501,LEN(J501)-FIND("-",J501))),"OK","KO")))</f>
        <v>DA GIOCARE</v>
      </c>
    </row>
    <row r="502" spans="1:11" x14ac:dyDescent="0.25">
      <c r="A502" s="43" t="s">
        <v>25</v>
      </c>
      <c r="B502" s="48">
        <v>45759</v>
      </c>
      <c r="C502" s="49" t="str">
        <f>VLOOKUP(WEEKDAY(B502,1),$L$1:$M$7,2,0)</f>
        <v>Sabato</v>
      </c>
      <c r="D502" s="93" t="s">
        <v>20</v>
      </c>
      <c r="E502" s="94" t="s">
        <v>439</v>
      </c>
      <c r="F502" s="95">
        <v>0</v>
      </c>
      <c r="G502" s="96" t="s">
        <v>440</v>
      </c>
      <c r="H502" s="96" t="s">
        <v>440</v>
      </c>
      <c r="I502" s="52" t="s">
        <v>154</v>
      </c>
      <c r="J502" s="50"/>
      <c r="K502" s="1" t="str">
        <f>IF(J502="","DA GIOCARE",IF(OR(G502="A.DIL. O.A.S.I. LAURA VICUNA",G502="TEKNOSERVICE AREA PRO 2020",G502="AREA PRO 2020",G502="POL.DIL. ATLAVIR",G502="ASD A.S. ALTER 82",G502="ALTER 82 PIOSSASCO ROSSO",G502="ALTER 82 PIOSSASCO BIANCO",G502="BASKET 86 ORBASSANO",G502="ALTER 82 PIOSSASCO",G502="ALTER 82",G502="AREA PRO 2020 BLU",G502="AREA PRO 2020 BIANCO"),IF(_xlfn.NUMBERVALUE(LEFT(J502,FIND("-",J502)-1))&gt;_xlfn.NUMBERVALUE(RIGHT(J502,LEN(J502)-FIND("-",J502))),"OK","KO"),IF(_xlfn.NUMBERVALUE(LEFT(J502,FIND("-",J502)-1))&lt;_xlfn.NUMBERVALUE(RIGHT(J502,LEN(J502)-FIND("-",J502))),"OK","KO")))</f>
        <v>DA GIOCARE</v>
      </c>
    </row>
    <row r="503" spans="1:11" x14ac:dyDescent="0.25">
      <c r="A503" s="1" t="s">
        <v>25</v>
      </c>
      <c r="B503" s="48">
        <v>45760</v>
      </c>
      <c r="C503" s="49" t="str">
        <f>VLOOKUP(WEEKDAY(B503,1),$L$1:$M$7,2,0)</f>
        <v>Domenica</v>
      </c>
      <c r="D503" s="93" t="s">
        <v>523</v>
      </c>
      <c r="E503" s="94" t="s">
        <v>439</v>
      </c>
      <c r="F503" s="95">
        <v>0</v>
      </c>
      <c r="G503" s="96" t="s">
        <v>435</v>
      </c>
      <c r="H503" s="96" t="s">
        <v>435</v>
      </c>
      <c r="I503" s="52" t="s">
        <v>154</v>
      </c>
      <c r="J503" s="50"/>
      <c r="K503" s="1" t="str">
        <f>IF(J503="","DA GIOCARE",IF(OR(G503="A.DIL. O.A.S.I. LAURA VICUNA",G503="TEKNOSERVICE AREA PRO 2020",G503="AREA PRO 2020",G503="POL.DIL. ATLAVIR",G503="ASD A.S. ALTER 82",G503="ALTER 82 PIOSSASCO ROSSO",G503="ALTER 82 PIOSSASCO BIANCO",G503="BASKET 86 ORBASSANO",G503="ALTER 82 PIOSSASCO",G503="ALTER 82",G503="AREA PRO 2020 BLU",G503="AREA PRO 2020 BIANCO"),IF(_xlfn.NUMBERVALUE(LEFT(J503,FIND("-",J503)-1))&gt;_xlfn.NUMBERVALUE(RIGHT(J503,LEN(J503)-FIND("-",J503))),"OK","KO"),IF(_xlfn.NUMBERVALUE(LEFT(J503,FIND("-",J503)-1))&lt;_xlfn.NUMBERVALUE(RIGHT(J503,LEN(J503)-FIND("-",J503))),"OK","KO")))</f>
        <v>DA GIOCARE</v>
      </c>
    </row>
    <row r="504" spans="1:11" x14ac:dyDescent="0.25">
      <c r="A504" s="1" t="s">
        <v>25</v>
      </c>
      <c r="B504" s="48">
        <v>45760</v>
      </c>
      <c r="C504" s="49" t="str">
        <f>VLOOKUP(WEEKDAY(B504,1),$L$1:$M$7,2,0)</f>
        <v>Domenica</v>
      </c>
      <c r="D504" s="93" t="s">
        <v>394</v>
      </c>
      <c r="E504" s="94" t="s">
        <v>439</v>
      </c>
      <c r="F504" s="95">
        <v>0</v>
      </c>
      <c r="G504" s="96" t="s">
        <v>435</v>
      </c>
      <c r="H504" s="96" t="s">
        <v>435</v>
      </c>
      <c r="I504" s="52" t="s">
        <v>154</v>
      </c>
      <c r="J504" s="50"/>
      <c r="K504" s="1" t="str">
        <f>IF(J504="","DA GIOCARE",IF(OR(G504="A.DIL. O.A.S.I. LAURA VICUNA",G504="TEKNOSERVICE AREA PRO 2020",G504="AREA PRO 2020",G504="POL.DIL. ATLAVIR",G504="ASD A.S. ALTER 82",G504="ALTER 82 PIOSSASCO ROSSO",G504="ALTER 82 PIOSSASCO BIANCO",G504="BASKET 86 ORBASSANO",G504="ALTER 82 PIOSSASCO",G504="ALTER 82",G504="AREA PRO 2020 BLU",G504="AREA PRO 2020 BIANCO"),IF(_xlfn.NUMBERVALUE(LEFT(J504,FIND("-",J504)-1))&gt;_xlfn.NUMBERVALUE(RIGHT(J504,LEN(J504)-FIND("-",J504))),"OK","KO"),IF(_xlfn.NUMBERVALUE(LEFT(J504,FIND("-",J504)-1))&lt;_xlfn.NUMBERVALUE(RIGHT(J504,LEN(J504)-FIND("-",J504))),"OK","KO")))</f>
        <v>DA GIOCARE</v>
      </c>
    </row>
    <row r="505" spans="1:11" x14ac:dyDescent="0.25">
      <c r="A505" s="1" t="s">
        <v>25</v>
      </c>
      <c r="B505" s="7">
        <v>45760</v>
      </c>
      <c r="C505" s="40" t="str">
        <f>VLOOKUP(WEEKDAY(B505,1),$L$1:$M$7,2,0)</f>
        <v>Domenica</v>
      </c>
      <c r="D505" s="41" t="s">
        <v>394</v>
      </c>
      <c r="E505" s="22" t="s">
        <v>379</v>
      </c>
      <c r="F505" s="40">
        <v>6469</v>
      </c>
      <c r="G505" s="42" t="s">
        <v>31</v>
      </c>
      <c r="H505" s="42" t="s">
        <v>86</v>
      </c>
      <c r="I505" s="42" t="s">
        <v>12</v>
      </c>
      <c r="J505" s="41"/>
      <c r="K505" s="1" t="str">
        <f>IF(J505="","DA GIOCARE",IF(OR(G505="A.DIL. O.A.S.I. LAURA VICUNA",G505="TEKNOSERVICE AREA PRO 2020",G505="AREA PRO 2020",G505="POL.DIL. ATLAVIR",G505="ASD A.S. ALTER 82",G505="ALTER 82 PIOSSASCO ROSSO",G505="ALTER 82 PIOSSASCO BIANCO",G505="BASKET 86 ORBASSANO",G505="ALTER 82 PIOSSASCO",G505="ALTER 82",G505="AREA PRO 2020 BLU",G505="AREA PRO 2020 BIANCO"),IF(_xlfn.NUMBERVALUE(LEFT(J505,FIND("-",J505)-1))&gt;_xlfn.NUMBERVALUE(RIGHT(J505,LEN(J505)-FIND("-",J505))),"OK","KO"),IF(_xlfn.NUMBERVALUE(LEFT(J505,FIND("-",J505)-1))&lt;_xlfn.NUMBERVALUE(RIGHT(J505,LEN(J505)-FIND("-",J505))),"OK","KO")))</f>
        <v>DA GIOCARE</v>
      </c>
    </row>
    <row r="506" spans="1:11" x14ac:dyDescent="0.25">
      <c r="A506" s="1" t="s">
        <v>25</v>
      </c>
      <c r="B506" s="6">
        <v>45760</v>
      </c>
      <c r="C506" s="5" t="str">
        <f>VLOOKUP(WEEKDAY(B506,1),$L$1:$M$7,2,0)</f>
        <v>Domenica</v>
      </c>
      <c r="D506" s="8" t="s">
        <v>358</v>
      </c>
      <c r="E506" s="26" t="s">
        <v>377</v>
      </c>
      <c r="F506" s="5">
        <v>5349</v>
      </c>
      <c r="G506" s="4" t="s">
        <v>355</v>
      </c>
      <c r="H506" s="4" t="s">
        <v>31</v>
      </c>
      <c r="I506" s="4" t="s">
        <v>184</v>
      </c>
      <c r="J506" s="8"/>
      <c r="K506" s="1" t="str">
        <f>IF(J506="","DA GIOCARE",IF(OR(G506="A.DIL. O.A.S.I. LAURA VICUNA",G506="TEKNOSERVICE AREA PRO 2020",G506="AREA PRO 2020",G506="POL.DIL. ATLAVIR",G506="ASD A.S. ALTER 82",G506="ALTER 82 PIOSSASCO ROSSO",G506="ALTER 82 PIOSSASCO BIANCO",G506="BASKET 86 ORBASSANO",G506="ALTER 82 PIOSSASCO",G506="ALTER 82",G506="AREA PRO 2020 BLU",G506="AREA PRO 2020 BIANCO"),IF(_xlfn.NUMBERVALUE(LEFT(J506,FIND("-",J506)-1))&gt;_xlfn.NUMBERVALUE(RIGHT(J506,LEN(J506)-FIND("-",J506))),"OK","KO"),IF(_xlfn.NUMBERVALUE(LEFT(J506,FIND("-",J506)-1))&lt;_xlfn.NUMBERVALUE(RIGHT(J506,LEN(J506)-FIND("-",J506))),"OK","KO")))</f>
        <v>DA GIOCARE</v>
      </c>
    </row>
    <row r="507" spans="1:11" x14ac:dyDescent="0.25">
      <c r="A507" s="1" t="s">
        <v>25</v>
      </c>
      <c r="B507" s="6">
        <v>45760</v>
      </c>
      <c r="C507" s="26" t="str">
        <f>VLOOKUP(WEEKDAY(B507,1),$L$1:$M$7,2,0)</f>
        <v>Domenica</v>
      </c>
      <c r="D507" s="8" t="s">
        <v>404</v>
      </c>
      <c r="E507" s="26" t="s">
        <v>475</v>
      </c>
      <c r="F507" s="26">
        <v>8132</v>
      </c>
      <c r="G507" s="28" t="s">
        <v>472</v>
      </c>
      <c r="H507" s="28" t="s">
        <v>469</v>
      </c>
      <c r="I507" s="28" t="s">
        <v>479</v>
      </c>
      <c r="J507" s="27"/>
      <c r="K507" s="1" t="str">
        <f>IF(J507="","DA GIOCARE",IF(OR(G507="A.DIL. O.A.S.I. LAURA VICUNA",G507="TEKNOSERVICE AREA PRO 2020",G507="AREA PRO 2020",G507="POL.DIL. ATLAVIR",G507="ASD A.S. ALTER 82",G507="ALTER 82 PIOSSASCO ROSSO",G507="ALTER 82 PIOSSASCO BIANCO",G507="BASKET 86 ORBASSANO",G507="ALTER 82 PIOSSASCO",G507="ALTER 82",G507="AREA PRO 2020 BLU",G507="AREA PRO 2020 BIANCO"),IF(_xlfn.NUMBERVALUE(LEFT(J507,FIND("-",J507)-1))&gt;_xlfn.NUMBERVALUE(RIGHT(J507,LEN(J507)-FIND("-",J507))),"OK","KO"),IF(_xlfn.NUMBERVALUE(LEFT(J507,FIND("-",J507)-1))&lt;_xlfn.NUMBERVALUE(RIGHT(J507,LEN(J507)-FIND("-",J507))),"OK","KO")))</f>
        <v>DA GIOCARE</v>
      </c>
    </row>
    <row r="508" spans="1:11" x14ac:dyDescent="0.25">
      <c r="A508" s="1" t="s">
        <v>25</v>
      </c>
      <c r="B508" s="48">
        <v>45760</v>
      </c>
      <c r="C508" s="44" t="str">
        <f>VLOOKUP(WEEKDAY(B508,1),$L$1:$M$7,2,0)</f>
        <v>Domenica</v>
      </c>
      <c r="D508" s="93" t="s">
        <v>270</v>
      </c>
      <c r="E508" s="94" t="s">
        <v>439</v>
      </c>
      <c r="F508" s="120">
        <v>0</v>
      </c>
      <c r="G508" s="121" t="s">
        <v>435</v>
      </c>
      <c r="H508" s="122" t="s">
        <v>435</v>
      </c>
      <c r="I508" s="47" t="s">
        <v>154</v>
      </c>
      <c r="J508" s="66"/>
      <c r="K508" s="1" t="str">
        <f>IF(J508="","DA GIOCARE",IF(OR(G508="A.DIL. O.A.S.I. LAURA VICUNA",G508="TEKNOSERVICE AREA PRO 2020",G508="AREA PRO 2020",G508="POL.DIL. ATLAVIR",G508="ASD A.S. ALTER 82",G508="ALTER 82 PIOSSASCO ROSSO",G508="ALTER 82 PIOSSASCO BIANCO",G508="BASKET 86 ORBASSANO",G508="ALTER 82 PIOSSASCO",G508="ALTER 82",G508="AREA PRO 2020 BLU",G508="AREA PRO 2020 BIANCO"),IF(_xlfn.NUMBERVALUE(LEFT(J508,FIND("-",J508)-1))&gt;_xlfn.NUMBERVALUE(RIGHT(J508,LEN(J508)-FIND("-",J508))),"OK","KO"),IF(_xlfn.NUMBERVALUE(LEFT(J508,FIND("-",J508)-1))&lt;_xlfn.NUMBERVALUE(RIGHT(J508,LEN(J508)-FIND("-",J508))),"OK","KO")))</f>
        <v>DA GIOCARE</v>
      </c>
    </row>
    <row r="509" spans="1:11" x14ac:dyDescent="0.25">
      <c r="A509" s="1" t="s">
        <v>25</v>
      </c>
      <c r="B509" s="7">
        <v>45760</v>
      </c>
      <c r="C509" s="22" t="str">
        <f>VLOOKUP(WEEKDAY(B509,1),$L$1:$M$7,2,0)</f>
        <v>Domenica</v>
      </c>
      <c r="D509" s="41" t="s">
        <v>274</v>
      </c>
      <c r="E509" s="22" t="s">
        <v>339</v>
      </c>
      <c r="F509" s="22">
        <v>12387</v>
      </c>
      <c r="G509" s="24" t="s">
        <v>31</v>
      </c>
      <c r="H509" s="24" t="s">
        <v>480</v>
      </c>
      <c r="I509" s="24" t="s">
        <v>12</v>
      </c>
      <c r="J509" s="23"/>
      <c r="K509" s="1" t="s">
        <v>952</v>
      </c>
    </row>
    <row r="510" spans="1:11" x14ac:dyDescent="0.25">
      <c r="A510" s="43" t="s">
        <v>25</v>
      </c>
      <c r="B510" s="48">
        <v>45760</v>
      </c>
      <c r="C510" s="44" t="str">
        <f>VLOOKUP(WEEKDAY(B510,1),$L$1:$M$7,2,0)</f>
        <v>Domenica</v>
      </c>
      <c r="D510" s="93" t="s">
        <v>438</v>
      </c>
      <c r="E510" s="94" t="s">
        <v>439</v>
      </c>
      <c r="F510" s="120">
        <v>0</v>
      </c>
      <c r="G510" s="121" t="s">
        <v>435</v>
      </c>
      <c r="H510" s="122" t="s">
        <v>435</v>
      </c>
      <c r="I510" s="47" t="s">
        <v>154</v>
      </c>
      <c r="J510" s="66"/>
      <c r="K510" s="1" t="str">
        <f>IF(J510="","DA GIOCARE",IF(OR(G510="A.DIL. O.A.S.I. LAURA VICUNA",G510="TEKNOSERVICE AREA PRO 2020",G510="AREA PRO 2020",G510="POL.DIL. ATLAVIR",G510="ASD A.S. ALTER 82",G510="ALTER 82 PIOSSASCO ROSSO",G510="ALTER 82 PIOSSASCO BIANCO",G510="BASKET 86 ORBASSANO",G510="ALTER 82 PIOSSASCO",G510="ALTER 82",G510="AREA PRO 2020 BLU",G510="AREA PRO 2020 BIANCO"),IF(_xlfn.NUMBERVALUE(LEFT(J510,FIND("-",J510)-1))&gt;_xlfn.NUMBERVALUE(RIGHT(J510,LEN(J510)-FIND("-",J510))),"OK","KO"),IF(_xlfn.NUMBERVALUE(LEFT(J510,FIND("-",J510)-1))&lt;_xlfn.NUMBERVALUE(RIGHT(J510,LEN(J510)-FIND("-",J510))),"OK","KO")))</f>
        <v>DA GIOCARE</v>
      </c>
    </row>
    <row r="511" spans="1:11" x14ac:dyDescent="0.25">
      <c r="A511" s="1" t="s">
        <v>25</v>
      </c>
      <c r="B511" s="6">
        <v>45760</v>
      </c>
      <c r="C511" s="26" t="str">
        <f>VLOOKUP(WEEKDAY(B511,1),$L$1:$M$7,2,0)</f>
        <v>Domenica</v>
      </c>
      <c r="D511" s="60" t="s">
        <v>265</v>
      </c>
      <c r="E511" s="26" t="s">
        <v>46</v>
      </c>
      <c r="F511" s="26">
        <v>12239</v>
      </c>
      <c r="G511" s="28" t="s">
        <v>947</v>
      </c>
      <c r="H511" s="53" t="s">
        <v>31</v>
      </c>
      <c r="I511" s="28" t="s">
        <v>948</v>
      </c>
      <c r="J511" s="55"/>
      <c r="K511" s="1" t="str">
        <f>IF(J511="","DA GIOCARE",IF(OR(G511="A.DIL. O.A.S.I. LAURA VICUNA",G511="TEKNOSERVICE AREA PRO 2020",G511="AREA PRO 2020",G511="POL.DIL. ATLAVIR",G511="ASD A.S. ALTER 82",G511="ALTER 82 PIOSSASCO ROSSO",G511="ALTER 82 PIOSSASCO BIANCO",G511="BASKET 86 ORBASSANO",G511="ALTER 82 PIOSSASCO",G511="ALTER 82",G511="AREA PRO 2020 BLU",G511="AREA PRO 2020 BIANCO"),IF(_xlfn.NUMBERVALUE(LEFT(J511,FIND("-",J511)-1))&gt;_xlfn.NUMBERVALUE(RIGHT(J511,LEN(J511)-FIND("-",J511))),"OK","KO"),IF(_xlfn.NUMBERVALUE(LEFT(J511,FIND("-",J511)-1))&lt;_xlfn.NUMBERVALUE(RIGHT(J511,LEN(J511)-FIND("-",J511))),"OK","KO")))</f>
        <v>DA GIOCARE</v>
      </c>
    </row>
    <row r="512" spans="1:11" x14ac:dyDescent="0.25">
      <c r="A512" s="1" t="s">
        <v>25</v>
      </c>
      <c r="B512" s="6">
        <v>45760</v>
      </c>
      <c r="C512" s="26" t="str">
        <f>VLOOKUP(WEEKDAY(B512,1),$L$1:$M$7,2,0)</f>
        <v>Domenica</v>
      </c>
      <c r="D512" s="8" t="s">
        <v>317</v>
      </c>
      <c r="E512" s="26" t="s">
        <v>468</v>
      </c>
      <c r="F512" s="26">
        <v>8089</v>
      </c>
      <c r="G512" s="28" t="s">
        <v>459</v>
      </c>
      <c r="H512" s="28" t="s">
        <v>457</v>
      </c>
      <c r="I512" s="28" t="s">
        <v>467</v>
      </c>
      <c r="J512" s="27"/>
      <c r="K512" s="1" t="str">
        <f>IF(J512="","DA GIOCARE",IF(OR(G512="A.DIL. O.A.S.I. LAURA VICUNA",G512="TEKNOSERVICE AREA PRO 2020",G512="AREA PRO 2020",G512="POL.DIL. ATLAVIR",G512="ASD A.S. ALTER 82",G512="ALTER 82 PIOSSASCO ROSSO",G512="ALTER 82 PIOSSASCO BIANCO",G512="BASKET 86 ORBASSANO",G512="ALTER 82 PIOSSASCO",G512="ALTER 82",G512="AREA PRO 2020 BLU",G512="AREA PRO 2020 BIANCO"),IF(_xlfn.NUMBERVALUE(LEFT(J512,FIND("-",J512)-1))&gt;_xlfn.NUMBERVALUE(RIGHT(J512,LEN(J512)-FIND("-",J512))),"OK","KO"),IF(_xlfn.NUMBERVALUE(LEFT(J512,FIND("-",J512)-1))&lt;_xlfn.NUMBERVALUE(RIGHT(J512,LEN(J512)-FIND("-",J512))),"OK","KO")))</f>
        <v>DA GIOCARE</v>
      </c>
    </row>
    <row r="513" spans="1:11" x14ac:dyDescent="0.25">
      <c r="A513" s="43" t="s">
        <v>25</v>
      </c>
      <c r="B513" s="6">
        <v>45760</v>
      </c>
      <c r="C513" s="26" t="str">
        <f>VLOOKUP(WEEKDAY(B513,1),$L$1:$M$7,2,0)</f>
        <v>Domenica</v>
      </c>
      <c r="D513" s="8" t="s">
        <v>140</v>
      </c>
      <c r="E513" s="26" t="s">
        <v>395</v>
      </c>
      <c r="F513" s="26">
        <v>7279</v>
      </c>
      <c r="G513" s="28" t="s">
        <v>401</v>
      </c>
      <c r="H513" s="53" t="s">
        <v>31</v>
      </c>
      <c r="I513" s="28" t="s">
        <v>406</v>
      </c>
      <c r="J513" s="55"/>
      <c r="K513" s="1" t="str">
        <f>IF(J513="","DA GIOCARE",IF(OR(G513="A.DIL. O.A.S.I. LAURA VICUNA",G513="TEKNOSERVICE AREA PRO 2020",G513="AREA PRO 2020",G513="POL.DIL. ATLAVIR",G513="ASD A.S. ALTER 82",G513="ALTER 82 PIOSSASCO ROSSO",G513="ALTER 82 PIOSSASCO BIANCO",G513="BASKET 86 ORBASSANO",G513="ALTER 82 PIOSSASCO",G513="ALTER 82",G513="AREA PRO 2020 BLU",G513="AREA PRO 2020 BIANCO"),IF(_xlfn.NUMBERVALUE(LEFT(J513,FIND("-",J513)-1))&gt;_xlfn.NUMBERVALUE(RIGHT(J513,LEN(J513)-FIND("-",J513))),"OK","KO"),IF(_xlfn.NUMBERVALUE(LEFT(J513,FIND("-",J513)-1))&lt;_xlfn.NUMBERVALUE(RIGHT(J513,LEN(J513)-FIND("-",J513))),"OK","KO")))</f>
        <v>DA GIOCARE</v>
      </c>
    </row>
    <row r="514" spans="1:11" x14ac:dyDescent="0.25">
      <c r="A514" s="1" t="s">
        <v>25</v>
      </c>
      <c r="B514" s="6">
        <v>45760</v>
      </c>
      <c r="C514" s="26" t="str">
        <f>VLOOKUP(WEEKDAY(B514,1),$L$1:$M$7,2,0)</f>
        <v>Domenica</v>
      </c>
      <c r="D514" s="8" t="s">
        <v>140</v>
      </c>
      <c r="E514" s="26" t="s">
        <v>60</v>
      </c>
      <c r="F514" s="26">
        <v>12481</v>
      </c>
      <c r="G514" s="28" t="s">
        <v>31</v>
      </c>
      <c r="H514" s="28" t="s">
        <v>525</v>
      </c>
      <c r="I514" s="28" t="s">
        <v>43</v>
      </c>
      <c r="J514" s="27"/>
      <c r="K514" s="1" t="s">
        <v>952</v>
      </c>
    </row>
    <row r="515" spans="1:11" x14ac:dyDescent="0.25">
      <c r="A515" s="1" t="s">
        <v>25</v>
      </c>
      <c r="B515" s="6">
        <v>45760</v>
      </c>
      <c r="C515" s="26" t="str">
        <f>VLOOKUP(WEEKDAY(B515,1),$L$1:$M$7,2,0)</f>
        <v>Domenica</v>
      </c>
      <c r="D515" s="8" t="s">
        <v>272</v>
      </c>
      <c r="E515" s="26" t="s">
        <v>250</v>
      </c>
      <c r="F515" s="26">
        <v>10817</v>
      </c>
      <c r="G515" s="28" t="s">
        <v>254</v>
      </c>
      <c r="H515" s="53" t="s">
        <v>31</v>
      </c>
      <c r="I515" s="28" t="s">
        <v>186</v>
      </c>
      <c r="J515" s="55"/>
      <c r="K515" s="1" t="str">
        <f>IF(J515="","DA GIOCARE",IF(OR(G515="A.DIL. O.A.S.I. LAURA VICUNA",G515="TEKNOSERVICE AREA PRO 2020",G515="AREA PRO 2020",G515="POL.DIL. ATLAVIR",G515="ASD A.S. ALTER 82",G515="ALTER 82 PIOSSASCO ROSSO",G515="ALTER 82 PIOSSASCO BIANCO",G515="BASKET 86 ORBASSANO",G515="ALTER 82 PIOSSASCO",G515="ALTER 82",G515="AREA PRO 2020 BLU",G515="AREA PRO 2020 BIANCO"),IF(_xlfn.NUMBERVALUE(LEFT(J515,FIND("-",J515)-1))&gt;_xlfn.NUMBERVALUE(RIGHT(J515,LEN(J515)-FIND("-",J515))),"OK","KO"),IF(_xlfn.NUMBERVALUE(LEFT(J515,FIND("-",J515)-1))&lt;_xlfn.NUMBERVALUE(RIGHT(J515,LEN(J515)-FIND("-",J515))),"OK","KO")))</f>
        <v>DA GIOCARE</v>
      </c>
    </row>
    <row r="516" spans="1:11" x14ac:dyDescent="0.25">
      <c r="A516" s="1" t="s">
        <v>25</v>
      </c>
      <c r="B516" s="6">
        <v>45760</v>
      </c>
      <c r="C516" s="26" t="str">
        <f>VLOOKUP(WEEKDAY(B516,1),$L$1:$M$7,2,0)</f>
        <v>Domenica</v>
      </c>
      <c r="D516" s="8" t="s">
        <v>132</v>
      </c>
      <c r="E516" s="26" t="s">
        <v>55</v>
      </c>
      <c r="F516" s="26">
        <v>308</v>
      </c>
      <c r="G516" s="28" t="s">
        <v>92</v>
      </c>
      <c r="H516" s="53" t="s">
        <v>31</v>
      </c>
      <c r="I516" s="28" t="s">
        <v>133</v>
      </c>
      <c r="J516" s="55"/>
      <c r="K516" s="1" t="str">
        <f>IF(J516="","DA GIOCARE",IF(OR(G516="A.DIL. O.A.S.I. LAURA VICUNA",G516="TEKNOSERVICE AREA PRO 2020",G516="AREA PRO 2020",G516="POL.DIL. ATLAVIR",G516="ASD A.S. ALTER 82",G516="ALTER 82 PIOSSASCO ROSSO",G516="ALTER 82 PIOSSASCO BIANCO",G516="BASKET 86 ORBASSANO",G516="ALTER 82 PIOSSASCO",G516="ALTER 82",G516="AREA PRO 2020 BLU",G516="AREA PRO 2020 BIANCO"),IF(_xlfn.NUMBERVALUE(LEFT(J516,FIND("-",J516)-1))&gt;_xlfn.NUMBERVALUE(RIGHT(J516,LEN(J516)-FIND("-",J516))),"OK","KO"),IF(_xlfn.NUMBERVALUE(LEFT(J516,FIND("-",J516)-1))&lt;_xlfn.NUMBERVALUE(RIGHT(J516,LEN(J516)-FIND("-",J516))),"OK","KO")))</f>
        <v>DA GIOCARE</v>
      </c>
    </row>
    <row r="517" spans="1:11" x14ac:dyDescent="0.25">
      <c r="A517" s="1" t="s">
        <v>25</v>
      </c>
      <c r="B517" s="48">
        <v>45760</v>
      </c>
      <c r="C517" s="44" t="str">
        <f>VLOOKUP(WEEKDAY(B517,1),$L$1:$M$7,2,0)</f>
        <v>Domenica</v>
      </c>
      <c r="D517" s="50" t="s">
        <v>335</v>
      </c>
      <c r="E517" s="44" t="s">
        <v>378</v>
      </c>
      <c r="F517" s="46">
        <v>5529</v>
      </c>
      <c r="G517" s="47" t="s">
        <v>158</v>
      </c>
      <c r="H517" s="65" t="s">
        <v>367</v>
      </c>
      <c r="I517" s="47" t="s">
        <v>154</v>
      </c>
      <c r="J517" s="66"/>
      <c r="K517" s="1" t="str">
        <f>IF(J517="","DA GIOCARE",IF(OR(G517="A.DIL. O.A.S.I. LAURA VICUNA",G517="TEKNOSERVICE AREA PRO 2020",G517="AREA PRO 2020",G517="POL.DIL. ATLAVIR",G517="ASD A.S. ALTER 82",G517="ALTER 82 PIOSSASCO ROSSO",G517="ALTER 82 PIOSSASCO BIANCO",G517="BASKET 86 ORBASSANO",G517="ALTER 82 PIOSSASCO",G517="ALTER 82",G517="AREA PRO 2020 BLU",G517="AREA PRO 2020 BIANCO"),IF(_xlfn.NUMBERVALUE(LEFT(J517,FIND("-",J517)-1))&gt;_xlfn.NUMBERVALUE(RIGHT(J517,LEN(J517)-FIND("-",J517))),"OK","KO"),IF(_xlfn.NUMBERVALUE(LEFT(J517,FIND("-",J517)-1))&lt;_xlfn.NUMBERVALUE(RIGHT(J517,LEN(J517)-FIND("-",J517))),"OK","KO")))</f>
        <v>DA GIOCARE</v>
      </c>
    </row>
    <row r="518" spans="1:11" x14ac:dyDescent="0.25">
      <c r="A518" s="1" t="s">
        <v>25</v>
      </c>
      <c r="B518" s="6">
        <v>45760</v>
      </c>
      <c r="C518" s="26" t="str">
        <f>VLOOKUP(WEEKDAY(B518,1),$L$1:$M$7,2,0)</f>
        <v>Domenica</v>
      </c>
      <c r="D518" s="8" t="s">
        <v>18</v>
      </c>
      <c r="E518" s="26" t="s">
        <v>326</v>
      </c>
      <c r="F518" s="26">
        <v>3275</v>
      </c>
      <c r="G518" s="28" t="s">
        <v>321</v>
      </c>
      <c r="H518" s="53" t="s">
        <v>31</v>
      </c>
      <c r="I518" s="28" t="s">
        <v>329</v>
      </c>
      <c r="J518" s="55"/>
      <c r="K518" s="1" t="str">
        <f>IF(J518="","DA GIOCARE",IF(OR(G518="A.DIL. O.A.S.I. LAURA VICUNA",G518="TEKNOSERVICE AREA PRO 2020",G518="AREA PRO 2020",G518="POL.DIL. ATLAVIR",G518="ASD A.S. ALTER 82",G518="ALTER 82 PIOSSASCO ROSSO",G518="ALTER 82 PIOSSASCO BIANCO",G518="BASKET 86 ORBASSANO",G518="ALTER 82 PIOSSASCO",G518="ALTER 82",G518="AREA PRO 2020 BLU",G518="AREA PRO 2020 BIANCO"),IF(_xlfn.NUMBERVALUE(LEFT(J518,FIND("-",J518)-1))&gt;_xlfn.NUMBERVALUE(RIGHT(J518,LEN(J518)-FIND("-",J518))),"OK","KO"),IF(_xlfn.NUMBERVALUE(LEFT(J518,FIND("-",J518)-1))&lt;_xlfn.NUMBERVALUE(RIGHT(J518,LEN(J518)-FIND("-",J518))),"OK","KO")))</f>
        <v>DA GIOCARE</v>
      </c>
    </row>
    <row r="519" spans="1:11" x14ac:dyDescent="0.25">
      <c r="A519" s="43" t="s">
        <v>25</v>
      </c>
      <c r="B519" s="6">
        <v>45760</v>
      </c>
      <c r="C519" s="26" t="str">
        <f>VLOOKUP(WEEKDAY(B519,1),$L$1:$M$7,2,0)</f>
        <v>Domenica</v>
      </c>
      <c r="D519" s="8" t="s">
        <v>18</v>
      </c>
      <c r="E519" s="26" t="s">
        <v>450</v>
      </c>
      <c r="F519" s="26">
        <v>7808</v>
      </c>
      <c r="G519" s="28" t="s">
        <v>153</v>
      </c>
      <c r="H519" s="53" t="s">
        <v>448</v>
      </c>
      <c r="I519" s="28" t="s">
        <v>456</v>
      </c>
      <c r="J519" s="55"/>
      <c r="K519" s="1" t="str">
        <f>IF(J519="","DA GIOCARE",IF(OR(G519="A.DIL. O.A.S.I. LAURA VICUNA",G519="TEKNOSERVICE AREA PRO 2020",G519="AREA PRO 2020",G519="POL.DIL. ATLAVIR",G519="ASD A.S. ALTER 82",G519="ALTER 82 PIOSSASCO ROSSO",G519="ALTER 82 PIOSSASCO BIANCO",G519="BASKET 86 ORBASSANO",G519="ALTER 82 PIOSSASCO",G519="ALTER 82",G519="AREA PRO 2020 BLU",G519="AREA PRO 2020 BIANCO"),IF(_xlfn.NUMBERVALUE(LEFT(J519,FIND("-",J519)-1))&gt;_xlfn.NUMBERVALUE(RIGHT(J519,LEN(J519)-FIND("-",J519))),"OK","KO"),IF(_xlfn.NUMBERVALUE(LEFT(J519,FIND("-",J519)-1))&lt;_xlfn.NUMBERVALUE(RIGHT(J519,LEN(J519)-FIND("-",J519))),"OK","KO")))</f>
        <v>DA GIOCARE</v>
      </c>
    </row>
    <row r="520" spans="1:11" x14ac:dyDescent="0.25">
      <c r="A520" s="1" t="s">
        <v>25</v>
      </c>
      <c r="B520" s="6">
        <v>45760</v>
      </c>
      <c r="C520" s="26" t="str">
        <f>VLOOKUP(WEEKDAY(B520,1),$L$1:$M$7,2,0)</f>
        <v>Domenica</v>
      </c>
      <c r="D520" s="8" t="s">
        <v>17</v>
      </c>
      <c r="E520" s="26" t="s">
        <v>157</v>
      </c>
      <c r="F520" s="26">
        <v>1015</v>
      </c>
      <c r="G520" s="28" t="s">
        <v>153</v>
      </c>
      <c r="H520" s="53" t="s">
        <v>158</v>
      </c>
      <c r="I520" s="28" t="s">
        <v>40</v>
      </c>
      <c r="J520" s="55"/>
      <c r="K520" s="1" t="str">
        <f>IF(J520="","DA GIOCARE",IF(OR(G520="A.DIL. O.A.S.I. LAURA VICUNA",G520="TEKNOSERVICE AREA PRO 2020",G520="AREA PRO 2020",G520="POL.DIL. ATLAVIR",G520="ASD A.S. ALTER 82",G520="ALTER 82 PIOSSASCO ROSSO",G520="ALTER 82 PIOSSASCO BIANCO",G520="BASKET 86 ORBASSANO",G520="ALTER 82 PIOSSASCO",G520="ALTER 82",G520="AREA PRO 2020 BLU",G520="AREA PRO 2020 BIANCO"),IF(_xlfn.NUMBERVALUE(LEFT(J520,FIND("-",J520)-1))&gt;_xlfn.NUMBERVALUE(RIGHT(J520,LEN(J520)-FIND("-",J520))),"OK","KO"),IF(_xlfn.NUMBERVALUE(LEFT(J520,FIND("-",J520)-1))&lt;_xlfn.NUMBERVALUE(RIGHT(J520,LEN(J520)-FIND("-",J520))),"OK","KO")))</f>
        <v>DA GIOCARE</v>
      </c>
    </row>
    <row r="521" spans="1:11" x14ac:dyDescent="0.25">
      <c r="A521" s="1" t="s">
        <v>25</v>
      </c>
      <c r="B521" s="6">
        <v>45762</v>
      </c>
      <c r="C521" s="26" t="str">
        <f>VLOOKUP(WEEKDAY(B521,1),$L$1:$M$7,2,0)</f>
        <v>Martedì</v>
      </c>
      <c r="D521" s="8" t="s">
        <v>483</v>
      </c>
      <c r="E521" s="26" t="s">
        <v>482</v>
      </c>
      <c r="F521" s="26">
        <v>11374</v>
      </c>
      <c r="G521" s="28" t="s">
        <v>447</v>
      </c>
      <c r="H521" s="53" t="s">
        <v>481</v>
      </c>
      <c r="I521" s="28" t="s">
        <v>484</v>
      </c>
      <c r="J521" s="55"/>
      <c r="K521" s="1" t="str">
        <f>IF(J521="","DA GIOCARE",IF(OR(G521="A.DIL. O.A.S.I. LAURA VICUNA",G521="TEKNOSERVICE AREA PRO 2020",G521="AREA PRO 2020",G521="POL.DIL. ATLAVIR",G521="ASD A.S. ALTER 82",G521="ALTER 82 PIOSSASCO ROSSO",G521="ALTER 82 PIOSSASCO BIANCO",G521="BASKET 86 ORBASSANO",G521="ALTER 82 PIOSSASCO",G521="ALTER 82",G521="AREA PRO 2020 BLU",G521="AREA PRO 2020 BIANCO"),IF(_xlfn.NUMBERVALUE(LEFT(J521,FIND("-",J521)-1))&gt;_xlfn.NUMBERVALUE(RIGHT(J521,LEN(J521)-FIND("-",J521))),"OK","KO"),IF(_xlfn.NUMBERVALUE(LEFT(J521,FIND("-",J521)-1))&lt;_xlfn.NUMBERVALUE(RIGHT(J521,LEN(J521)-FIND("-",J521))),"OK","KO")))</f>
        <v>DA GIOCARE</v>
      </c>
    </row>
    <row r="522" spans="1:11" x14ac:dyDescent="0.25">
      <c r="A522" s="1" t="s">
        <v>25</v>
      </c>
      <c r="B522" s="59">
        <v>45763</v>
      </c>
      <c r="C522" s="72" t="str">
        <f>VLOOKUP(WEEKDAY(B522,1),$L$1:$M$7,2,0)</f>
        <v>Mercoledì</v>
      </c>
      <c r="D522" s="60" t="s">
        <v>429</v>
      </c>
      <c r="E522" s="72" t="s">
        <v>65</v>
      </c>
      <c r="F522" s="72">
        <v>12725</v>
      </c>
      <c r="G522" s="28" t="s">
        <v>957</v>
      </c>
      <c r="H522" s="76" t="s">
        <v>31</v>
      </c>
      <c r="I522" s="74" t="s">
        <v>137</v>
      </c>
      <c r="J522" s="55"/>
      <c r="K522" s="1" t="s">
        <v>952</v>
      </c>
    </row>
    <row r="523" spans="1:11" x14ac:dyDescent="0.25">
      <c r="A523" s="1" t="s">
        <v>25</v>
      </c>
      <c r="B523" s="7">
        <v>45769</v>
      </c>
      <c r="C523" s="22" t="str">
        <f>VLOOKUP(WEEKDAY(B523,1),$L$1:$M$7,2,0)</f>
        <v>Martedì</v>
      </c>
      <c r="D523" s="41" t="s">
        <v>17</v>
      </c>
      <c r="E523" s="22" t="s">
        <v>250</v>
      </c>
      <c r="F523" s="22">
        <v>10821</v>
      </c>
      <c r="G523" s="24" t="s">
        <v>31</v>
      </c>
      <c r="H523" s="54" t="s">
        <v>443</v>
      </c>
      <c r="I523" s="24" t="s">
        <v>12</v>
      </c>
      <c r="J523" s="56"/>
      <c r="K523" s="1" t="str">
        <f>IF(J523="","DA GIOCARE",IF(OR(G523="A.DIL. O.A.S.I. LAURA VICUNA",G523="TEKNOSERVICE AREA PRO 2020",G523="AREA PRO 2020",G523="POL.DIL. ATLAVIR",G523="ASD A.S. ALTER 82",G523="ALTER 82 PIOSSASCO ROSSO",G523="ALTER 82 PIOSSASCO BIANCO",G523="BASKET 86 ORBASSANO",G523="ALTER 82 PIOSSASCO",G523="ALTER 82",G523="AREA PRO 2020 BLU",G523="AREA PRO 2020 BIANCO"),IF(_xlfn.NUMBERVALUE(LEFT(J523,FIND("-",J523)-1))&gt;_xlfn.NUMBERVALUE(RIGHT(J523,LEN(J523)-FIND("-",J523))),"OK","KO"),IF(_xlfn.NUMBERVALUE(LEFT(J523,FIND("-",J523)-1))&lt;_xlfn.NUMBERVALUE(RIGHT(J523,LEN(J523)-FIND("-",J523))),"OK","KO")))</f>
        <v>DA GIOCARE</v>
      </c>
    </row>
    <row r="524" spans="1:11" x14ac:dyDescent="0.25">
      <c r="A524" s="1" t="s">
        <v>25</v>
      </c>
      <c r="B524" s="48">
        <v>45770</v>
      </c>
      <c r="C524" s="49" t="str">
        <f>VLOOKUP(WEEKDAY(B524,1),$L$1:$M$7,2,0)</f>
        <v>Mercoledì</v>
      </c>
      <c r="D524" s="50" t="s">
        <v>187</v>
      </c>
      <c r="E524" s="44" t="s">
        <v>65</v>
      </c>
      <c r="F524" s="51">
        <v>12728</v>
      </c>
      <c r="G524" s="52" t="s">
        <v>31</v>
      </c>
      <c r="H524" s="52" t="s">
        <v>959</v>
      </c>
      <c r="I524" s="52" t="s">
        <v>154</v>
      </c>
      <c r="J524" s="50"/>
      <c r="K524" s="1" t="s">
        <v>952</v>
      </c>
    </row>
    <row r="525" spans="1:11" x14ac:dyDescent="0.25">
      <c r="A525" s="1" t="s">
        <v>25</v>
      </c>
      <c r="B525" s="6">
        <v>45773</v>
      </c>
      <c r="C525" s="26" t="str">
        <f>VLOOKUP(WEEKDAY(B525,1),$L$1:$M$7,2,0)</f>
        <v>Sabato</v>
      </c>
      <c r="D525" s="8" t="s">
        <v>394</v>
      </c>
      <c r="E525" s="26" t="s">
        <v>497</v>
      </c>
      <c r="F525" s="26">
        <v>9744</v>
      </c>
      <c r="G525" s="28" t="s">
        <v>499</v>
      </c>
      <c r="H525" s="53" t="s">
        <v>492</v>
      </c>
      <c r="I525" s="28" t="s">
        <v>502</v>
      </c>
      <c r="J525" s="55"/>
      <c r="K525" s="1" t="str">
        <f>IF(J525="","DA GIOCARE",IF(OR(G525="A.DIL. O.A.S.I. LAURA VICUNA",G525="TEKNOSERVICE AREA PRO 2020",G525="AREA PRO 2020",G525="POL.DIL. ATLAVIR",G525="ASD A.S. ALTER 82",G525="ALTER 82 PIOSSASCO ROSSO",G525="ALTER 82 PIOSSASCO BIANCO",G525="BASKET 86 ORBASSANO",G525="ALTER 82 PIOSSASCO",G525="ALTER 82",G525="AREA PRO 2020 BLU",G525="AREA PRO 2020 BIANCO"),IF(_xlfn.NUMBERVALUE(LEFT(J525,FIND("-",J525)-1))&gt;_xlfn.NUMBERVALUE(RIGHT(J525,LEN(J525)-FIND("-",J525))),"OK","KO"),IF(_xlfn.NUMBERVALUE(LEFT(J525,FIND("-",J525)-1))&lt;_xlfn.NUMBERVALUE(RIGHT(J525,LEN(J525)-FIND("-",J525))),"OK","KO")))</f>
        <v>DA GIOCARE</v>
      </c>
    </row>
    <row r="526" spans="1:11" x14ac:dyDescent="0.25">
      <c r="A526" s="1" t="s">
        <v>25</v>
      </c>
      <c r="B526" s="6">
        <v>45773</v>
      </c>
      <c r="C526" s="5" t="str">
        <f>VLOOKUP(WEEKDAY(B526,1),$L$1:$M$7,2,0)</f>
        <v>Sabato</v>
      </c>
      <c r="D526" s="8" t="s">
        <v>506</v>
      </c>
      <c r="E526" s="26" t="s">
        <v>503</v>
      </c>
      <c r="F526" s="5">
        <v>9860</v>
      </c>
      <c r="G526" s="4" t="s">
        <v>411</v>
      </c>
      <c r="H526" s="4" t="s">
        <v>158</v>
      </c>
      <c r="I526" s="4" t="s">
        <v>464</v>
      </c>
      <c r="J526" s="8"/>
      <c r="K526" s="1" t="str">
        <f>IF(J526="","DA GIOCARE",IF(OR(G526="A.DIL. O.A.S.I. LAURA VICUNA",G526="TEKNOSERVICE AREA PRO 2020",G526="AREA PRO 2020",G526="POL.DIL. ATLAVIR",G526="ASD A.S. ALTER 82",G526="ALTER 82 PIOSSASCO ROSSO",G526="ALTER 82 PIOSSASCO BIANCO",G526="BASKET 86 ORBASSANO",G526="ALTER 82 PIOSSASCO",G526="ALTER 82",G526="AREA PRO 2020 BLU",G526="AREA PRO 2020 BIANCO"),IF(_xlfn.NUMBERVALUE(LEFT(J526,FIND("-",J526)-1))&gt;_xlfn.NUMBERVALUE(RIGHT(J526,LEN(J526)-FIND("-",J526))),"OK","KO"),IF(_xlfn.NUMBERVALUE(LEFT(J526,FIND("-",J526)-1))&lt;_xlfn.NUMBERVALUE(RIGHT(J526,LEN(J526)-FIND("-",J526))),"OK","KO")))</f>
        <v>DA GIOCARE</v>
      </c>
    </row>
    <row r="527" spans="1:11" x14ac:dyDescent="0.25">
      <c r="A527" s="1" t="s">
        <v>25</v>
      </c>
      <c r="B527" s="7">
        <v>45773</v>
      </c>
      <c r="C527" s="40" t="str">
        <f>VLOOKUP(WEEKDAY(B527,1),$L$1:$M$7,2,0)</f>
        <v>Sabato</v>
      </c>
      <c r="D527" s="41" t="s">
        <v>45</v>
      </c>
      <c r="E527" s="22" t="s">
        <v>468</v>
      </c>
      <c r="F527" s="40">
        <v>8092</v>
      </c>
      <c r="G527" s="42" t="s">
        <v>457</v>
      </c>
      <c r="H527" s="42" t="s">
        <v>458</v>
      </c>
      <c r="I527" s="42" t="s">
        <v>12</v>
      </c>
      <c r="J527" s="41"/>
      <c r="K527" s="1" t="str">
        <f>IF(J527="","DA GIOCARE",IF(OR(G527="A.DIL. O.A.S.I. LAURA VICUNA",G527="TEKNOSERVICE AREA PRO 2020",G527="AREA PRO 2020",G527="POL.DIL. ATLAVIR",G527="ASD A.S. ALTER 82",G527="ALTER 82 PIOSSASCO ROSSO",G527="ALTER 82 PIOSSASCO BIANCO",G527="BASKET 86 ORBASSANO",G527="ALTER 82 PIOSSASCO",G527="ALTER 82",G527="AREA PRO 2020 BLU",G527="AREA PRO 2020 BIANCO"),IF(_xlfn.NUMBERVALUE(LEFT(J527,FIND("-",J527)-1))&gt;_xlfn.NUMBERVALUE(RIGHT(J527,LEN(J527)-FIND("-",J527))),"OK","KO"),IF(_xlfn.NUMBERVALUE(LEFT(J527,FIND("-",J527)-1))&lt;_xlfn.NUMBERVALUE(RIGHT(J527,LEN(J527)-FIND("-",J527))),"OK","KO")))</f>
        <v>DA GIOCARE</v>
      </c>
    </row>
    <row r="528" spans="1:11" x14ac:dyDescent="0.25">
      <c r="A528" s="1" t="s">
        <v>25</v>
      </c>
      <c r="B528" s="97">
        <v>45773</v>
      </c>
      <c r="C528" s="100" t="str">
        <f>VLOOKUP(WEEKDAY(B528,1),$L$1:$M$7,2,0)</f>
        <v>Sabato</v>
      </c>
      <c r="D528" s="99" t="s">
        <v>265</v>
      </c>
      <c r="E528" s="100" t="s">
        <v>503</v>
      </c>
      <c r="F528" s="100">
        <v>9901</v>
      </c>
      <c r="G528" s="102" t="s">
        <v>513</v>
      </c>
      <c r="H528" s="103" t="s">
        <v>512</v>
      </c>
      <c r="I528" s="102" t="s">
        <v>520</v>
      </c>
      <c r="J528" s="104"/>
      <c r="K528" s="1" t="str">
        <f>IF(J528="","DA GIOCARE",IF(OR(G528="A.DIL. O.A.S.I. LAURA VICUNA",G528="TEKNOSERVICE AREA PRO 2020",G528="AREA PRO 2020",G528="POL.DIL. ATLAVIR",G528="ASD A.S. ALTER 82",G528="ALTER 82 PIOSSASCO ROSSO",G528="ALTER 82 PIOSSASCO BIANCO",G528="BASKET 86 ORBASSANO",G528="ALTER 82 PIOSSASCO",G528="ALTER 82",G528="AREA PRO 2020 BLU",G528="AREA PRO 2020 BIANCO"),IF(_xlfn.NUMBERVALUE(LEFT(J528,FIND("-",J528)-1))&gt;_xlfn.NUMBERVALUE(RIGHT(J528,LEN(J528)-FIND("-",J528))),"OK","KO"),IF(_xlfn.NUMBERVALUE(LEFT(J528,FIND("-",J528)-1))&lt;_xlfn.NUMBERVALUE(RIGHT(J528,LEN(J528)-FIND("-",J528))),"OK","KO")))</f>
        <v>DA GIOCARE</v>
      </c>
    </row>
    <row r="529" spans="1:11" x14ac:dyDescent="0.25">
      <c r="A529" s="43" t="s">
        <v>25</v>
      </c>
      <c r="B529" s="7">
        <v>45773</v>
      </c>
      <c r="C529" s="40" t="str">
        <f>VLOOKUP(WEEKDAY(B529,1),$L$1:$M$7,2,0)</f>
        <v>Sabato</v>
      </c>
      <c r="D529" s="41" t="s">
        <v>140</v>
      </c>
      <c r="E529" s="22" t="s">
        <v>339</v>
      </c>
      <c r="F529" s="40">
        <v>12392</v>
      </c>
      <c r="G529" s="42" t="s">
        <v>31</v>
      </c>
      <c r="H529" s="42" t="s">
        <v>142</v>
      </c>
      <c r="I529" s="42" t="s">
        <v>12</v>
      </c>
      <c r="J529" s="41"/>
      <c r="K529" s="1" t="s">
        <v>952</v>
      </c>
    </row>
    <row r="530" spans="1:11" x14ac:dyDescent="0.25">
      <c r="A530" s="1" t="s">
        <v>25</v>
      </c>
      <c r="B530" s="97">
        <v>45773</v>
      </c>
      <c r="C530" s="100" t="str">
        <f>VLOOKUP(WEEKDAY(B530,1),$L$1:$M$7,2,0)</f>
        <v>Sabato</v>
      </c>
      <c r="D530" s="99" t="s">
        <v>132</v>
      </c>
      <c r="E530" s="100" t="s">
        <v>475</v>
      </c>
      <c r="F530" s="100">
        <v>8136</v>
      </c>
      <c r="G530" s="102" t="s">
        <v>469</v>
      </c>
      <c r="H530" s="103" t="s">
        <v>474</v>
      </c>
      <c r="I530" s="102" t="s">
        <v>520</v>
      </c>
      <c r="J530" s="104"/>
      <c r="K530" s="1" t="str">
        <f>IF(J530="","DA GIOCARE",IF(OR(G530="A.DIL. O.A.S.I. LAURA VICUNA",G530="TEKNOSERVICE AREA PRO 2020",G530="AREA PRO 2020",G530="POL.DIL. ATLAVIR",G530="ASD A.S. ALTER 82",G530="ALTER 82 PIOSSASCO ROSSO",G530="ALTER 82 PIOSSASCO BIANCO",G530="BASKET 86 ORBASSANO",G530="ALTER 82 PIOSSASCO",G530="ALTER 82",G530="AREA PRO 2020 BLU",G530="AREA PRO 2020 BIANCO"),IF(_xlfn.NUMBERVALUE(LEFT(J530,FIND("-",J530)-1))&gt;_xlfn.NUMBERVALUE(RIGHT(J530,LEN(J530)-FIND("-",J530))),"OK","KO"),IF(_xlfn.NUMBERVALUE(LEFT(J530,FIND("-",J530)-1))&lt;_xlfn.NUMBERVALUE(RIGHT(J530,LEN(J530)-FIND("-",J530))),"OK","KO")))</f>
        <v>DA GIOCARE</v>
      </c>
    </row>
    <row r="531" spans="1:11" x14ac:dyDescent="0.25">
      <c r="A531" s="1" t="s">
        <v>25</v>
      </c>
      <c r="B531" s="6">
        <v>45773</v>
      </c>
      <c r="C531" s="26" t="str">
        <f>VLOOKUP(WEEKDAY(B531,1),$L$1:$M$7,2,0)</f>
        <v>Sabato</v>
      </c>
      <c r="D531" s="8" t="s">
        <v>18</v>
      </c>
      <c r="E531" s="26" t="s">
        <v>488</v>
      </c>
      <c r="F531" s="26">
        <v>9164</v>
      </c>
      <c r="G531" s="28" t="s">
        <v>396</v>
      </c>
      <c r="H531" s="53" t="s">
        <v>158</v>
      </c>
      <c r="I531" s="28" t="s">
        <v>495</v>
      </c>
      <c r="J531" s="55"/>
      <c r="K531" s="1" t="str">
        <f>IF(J531="","DA GIOCARE",IF(OR(G531="A.DIL. O.A.S.I. LAURA VICUNA",G531="TEKNOSERVICE AREA PRO 2020",G531="AREA PRO 2020",G531="POL.DIL. ATLAVIR",G531="ASD A.S. ALTER 82",G531="ALTER 82 PIOSSASCO ROSSO",G531="ALTER 82 PIOSSASCO BIANCO",G531="BASKET 86 ORBASSANO",G531="ALTER 82 PIOSSASCO",G531="ALTER 82",G531="AREA PRO 2020 BLU",G531="AREA PRO 2020 BIANCO"),IF(_xlfn.NUMBERVALUE(LEFT(J531,FIND("-",J531)-1))&gt;_xlfn.NUMBERVALUE(RIGHT(J531,LEN(J531)-FIND("-",J531))),"OK","KO"),IF(_xlfn.NUMBERVALUE(LEFT(J531,FIND("-",J531)-1))&lt;_xlfn.NUMBERVALUE(RIGHT(J531,LEN(J531)-FIND("-",J531))),"OK","KO")))</f>
        <v>DA GIOCARE</v>
      </c>
    </row>
    <row r="532" spans="1:11" x14ac:dyDescent="0.25">
      <c r="A532" s="1" t="s">
        <v>25</v>
      </c>
      <c r="B532" s="7">
        <v>45773</v>
      </c>
      <c r="C532" s="22" t="str">
        <f>VLOOKUP(WEEKDAY(B532,1),$L$1:$M$7,2,0)</f>
        <v>Sabato</v>
      </c>
      <c r="D532" s="41" t="s">
        <v>18</v>
      </c>
      <c r="E532" s="22" t="s">
        <v>46</v>
      </c>
      <c r="F532" s="22">
        <v>12242</v>
      </c>
      <c r="G532" s="24" t="s">
        <v>31</v>
      </c>
      <c r="H532" s="54" t="s">
        <v>528</v>
      </c>
      <c r="I532" s="24" t="s">
        <v>12</v>
      </c>
      <c r="J532" s="56"/>
      <c r="K532" s="1" t="str">
        <f>IF(J532="","DA GIOCARE",IF(OR(G532="A.DIL. O.A.S.I. LAURA VICUNA",G532="TEKNOSERVICE AREA PRO 2020",G532="AREA PRO 2020",G532="POL.DIL. ATLAVIR",G532="ASD A.S. ALTER 82",G532="ALTER 82 PIOSSASCO ROSSO",G532="ALTER 82 PIOSSASCO BIANCO",G532="BASKET 86 ORBASSANO",G532="ALTER 82 PIOSSASCO",G532="ALTER 82",G532="AREA PRO 2020 BLU",G532="AREA PRO 2020 BIANCO"),IF(_xlfn.NUMBERVALUE(LEFT(J532,FIND("-",J532)-1))&gt;_xlfn.NUMBERVALUE(RIGHT(J532,LEN(J532)-FIND("-",J532))),"OK","KO"),IF(_xlfn.NUMBERVALUE(LEFT(J532,FIND("-",J532)-1))&lt;_xlfn.NUMBERVALUE(RIGHT(J532,LEN(J532)-FIND("-",J532))),"OK","KO")))</f>
        <v>DA GIOCARE</v>
      </c>
    </row>
    <row r="533" spans="1:11" x14ac:dyDescent="0.25">
      <c r="A533" s="1" t="s">
        <v>25</v>
      </c>
      <c r="B533" s="7">
        <v>45774</v>
      </c>
      <c r="C533" s="22" t="str">
        <f>VLOOKUP(WEEKDAY(B533,1),$L$1:$M$7,2,0)</f>
        <v>Domenica</v>
      </c>
      <c r="D533" s="41" t="s">
        <v>394</v>
      </c>
      <c r="E533" s="22" t="s">
        <v>450</v>
      </c>
      <c r="F533" s="22">
        <v>7811</v>
      </c>
      <c r="G533" s="24" t="s">
        <v>448</v>
      </c>
      <c r="H533" s="54" t="s">
        <v>445</v>
      </c>
      <c r="I533" s="24" t="s">
        <v>12</v>
      </c>
      <c r="J533" s="56"/>
      <c r="K533" s="1" t="str">
        <f>IF(J533="","DA GIOCARE",IF(OR(G533="A.DIL. O.A.S.I. LAURA VICUNA",G533="TEKNOSERVICE AREA PRO 2020",G533="AREA PRO 2020",G533="POL.DIL. ATLAVIR",G533="ASD A.S. ALTER 82",G533="ALTER 82 PIOSSASCO ROSSO",G533="ALTER 82 PIOSSASCO BIANCO",G533="BASKET 86 ORBASSANO",G533="ALTER 82 PIOSSASCO",G533="ALTER 82",G533="AREA PRO 2020 BLU",G533="AREA PRO 2020 BIANCO"),IF(_xlfn.NUMBERVALUE(LEFT(J533,FIND("-",J533)-1))&gt;_xlfn.NUMBERVALUE(RIGHT(J533,LEN(J533)-FIND("-",J533))),"OK","KO"),IF(_xlfn.NUMBERVALUE(LEFT(J533,FIND("-",J533)-1))&lt;_xlfn.NUMBERVALUE(RIGHT(J533,LEN(J533)-FIND("-",J533))),"OK","KO")))</f>
        <v>DA GIOCARE</v>
      </c>
    </row>
    <row r="534" spans="1:11" x14ac:dyDescent="0.25">
      <c r="A534" s="1" t="s">
        <v>25</v>
      </c>
      <c r="B534" s="6">
        <v>45774</v>
      </c>
      <c r="C534" s="26" t="str">
        <f>VLOOKUP(WEEKDAY(B534,1),$L$1:$M$7,2,0)</f>
        <v>Domenica</v>
      </c>
      <c r="D534" s="8" t="s">
        <v>274</v>
      </c>
      <c r="E534" s="26" t="s">
        <v>488</v>
      </c>
      <c r="F534" s="26">
        <v>9165</v>
      </c>
      <c r="G534" s="28" t="s">
        <v>261</v>
      </c>
      <c r="H534" s="53" t="s">
        <v>492</v>
      </c>
      <c r="I534" s="28" t="s">
        <v>263</v>
      </c>
      <c r="J534" s="55"/>
      <c r="K534" s="1" t="str">
        <f>IF(J534="","DA GIOCARE",IF(OR(G534="A.DIL. O.A.S.I. LAURA VICUNA",G534="TEKNOSERVICE AREA PRO 2020",G534="AREA PRO 2020",G534="POL.DIL. ATLAVIR",G534="ASD A.S. ALTER 82",G534="ALTER 82 PIOSSASCO ROSSO",G534="ALTER 82 PIOSSASCO BIANCO",G534="BASKET 86 ORBASSANO",G534="ALTER 82 PIOSSASCO",G534="ALTER 82",G534="AREA PRO 2020 BLU",G534="AREA PRO 2020 BIANCO"),IF(_xlfn.NUMBERVALUE(LEFT(J534,FIND("-",J534)-1))&gt;_xlfn.NUMBERVALUE(RIGHT(J534,LEN(J534)-FIND("-",J534))),"OK","KO"),IF(_xlfn.NUMBERVALUE(LEFT(J534,FIND("-",J534)-1))&lt;_xlfn.NUMBERVALUE(RIGHT(J534,LEN(J534)-FIND("-",J534))),"OK","KO")))</f>
        <v>DA GIOCARE</v>
      </c>
    </row>
    <row r="535" spans="1:11" x14ac:dyDescent="0.25">
      <c r="A535" s="1" t="s">
        <v>25</v>
      </c>
      <c r="B535" s="6">
        <v>45774</v>
      </c>
      <c r="C535" s="26" t="str">
        <f>VLOOKUP(WEEKDAY(B535,1),$L$1:$M$7,2,0)</f>
        <v>Domenica</v>
      </c>
      <c r="D535" s="8" t="s">
        <v>140</v>
      </c>
      <c r="E535" s="26" t="s">
        <v>487</v>
      </c>
      <c r="F535" s="26">
        <v>10260</v>
      </c>
      <c r="G535" s="28" t="s">
        <v>255</v>
      </c>
      <c r="H535" s="53" t="s">
        <v>481</v>
      </c>
      <c r="I535" s="28" t="s">
        <v>341</v>
      </c>
      <c r="J535" s="55"/>
      <c r="K535" s="1" t="str">
        <f>IF(J535="","DA GIOCARE",IF(OR(G535="A.DIL. O.A.S.I. LAURA VICUNA",G535="TEKNOSERVICE AREA PRO 2020",G535="AREA PRO 2020",G535="POL.DIL. ATLAVIR",G535="ASD A.S. ALTER 82",G535="ALTER 82 PIOSSASCO ROSSO",G535="ALTER 82 PIOSSASCO BIANCO",G535="BASKET 86 ORBASSANO",G535="ALTER 82 PIOSSASCO",G535="ALTER 82",G535="AREA PRO 2020 BLU",G535="AREA PRO 2020 BIANCO"),IF(_xlfn.NUMBERVALUE(LEFT(J535,FIND("-",J535)-1))&gt;_xlfn.NUMBERVALUE(RIGHT(J535,LEN(J535)-FIND("-",J535))),"OK","KO"),IF(_xlfn.NUMBERVALUE(LEFT(J535,FIND("-",J535)-1))&lt;_xlfn.NUMBERVALUE(RIGHT(J535,LEN(J535)-FIND("-",J535))),"OK","KO")))</f>
        <v>DA GIOCARE</v>
      </c>
    </row>
    <row r="536" spans="1:11" x14ac:dyDescent="0.25">
      <c r="A536" s="43" t="s">
        <v>25</v>
      </c>
      <c r="B536" s="7">
        <v>45774</v>
      </c>
      <c r="C536" s="22" t="str">
        <f>VLOOKUP(WEEKDAY(B536,1),$L$1:$M$7,2,0)</f>
        <v>Domenica</v>
      </c>
      <c r="D536" s="41" t="s">
        <v>18</v>
      </c>
      <c r="E536" s="22" t="s">
        <v>157</v>
      </c>
      <c r="F536" s="22">
        <v>1021</v>
      </c>
      <c r="G536" s="24" t="s">
        <v>158</v>
      </c>
      <c r="H536" s="54" t="s">
        <v>165</v>
      </c>
      <c r="I536" s="24" t="s">
        <v>12</v>
      </c>
      <c r="J536" s="56"/>
      <c r="K536" s="1" t="str">
        <f>IF(J536="","DA GIOCARE",IF(OR(G536="A.DIL. O.A.S.I. LAURA VICUNA",G536="TEKNOSERVICE AREA PRO 2020",G536="AREA PRO 2020",G536="POL.DIL. ATLAVIR",G536="ASD A.S. ALTER 82",G536="ALTER 82 PIOSSASCO ROSSO",G536="ALTER 82 PIOSSASCO BIANCO",G536="BASKET 86 ORBASSANO",G536="ALTER 82 PIOSSASCO",G536="ALTER 82",G536="AREA PRO 2020 BLU",G536="AREA PRO 2020 BIANCO"),IF(_xlfn.NUMBERVALUE(LEFT(J536,FIND("-",J536)-1))&gt;_xlfn.NUMBERVALUE(RIGHT(J536,LEN(J536)-FIND("-",J536))),"OK","KO"),IF(_xlfn.NUMBERVALUE(LEFT(J536,FIND("-",J536)-1))&lt;_xlfn.NUMBERVALUE(RIGHT(J536,LEN(J536)-FIND("-",J536))),"OK","KO")))</f>
        <v>DA GIOCARE</v>
      </c>
    </row>
    <row r="537" spans="1:11" x14ac:dyDescent="0.25">
      <c r="A537" s="1" t="s">
        <v>25</v>
      </c>
      <c r="B537" s="6">
        <v>45774</v>
      </c>
      <c r="C537" s="26" t="str">
        <f>VLOOKUP(WEEKDAY(B537,1),$L$1:$M$7,2,0)</f>
        <v>Domenica</v>
      </c>
      <c r="D537" s="8" t="s">
        <v>19</v>
      </c>
      <c r="E537" s="26" t="s">
        <v>378</v>
      </c>
      <c r="F537" s="26">
        <v>5537</v>
      </c>
      <c r="G537" s="28" t="s">
        <v>37</v>
      </c>
      <c r="H537" s="53" t="s">
        <v>158</v>
      </c>
      <c r="I537" s="28" t="s">
        <v>39</v>
      </c>
      <c r="J537" s="55"/>
      <c r="K537" s="1" t="str">
        <f>IF(J537="","DA GIOCARE",IF(OR(G537="A.DIL. O.A.S.I. LAURA VICUNA",G537="TEKNOSERVICE AREA PRO 2020",G537="AREA PRO 2020",G537="POL.DIL. ATLAVIR",G537="ASD A.S. ALTER 82",G537="ALTER 82 PIOSSASCO ROSSO",G537="ALTER 82 PIOSSASCO BIANCO",G537="BASKET 86 ORBASSANO",G537="ALTER 82 PIOSSASCO",G537="ALTER 82",G537="AREA PRO 2020 BLU",G537="AREA PRO 2020 BIANCO"),IF(_xlfn.NUMBERVALUE(LEFT(J537,FIND("-",J537)-1))&gt;_xlfn.NUMBERVALUE(RIGHT(J537,LEN(J537)-FIND("-",J537))),"OK","KO"),IF(_xlfn.NUMBERVALUE(LEFT(J537,FIND("-",J537)-1))&lt;_xlfn.NUMBERVALUE(RIGHT(J537,LEN(J537)-FIND("-",J537))),"OK","KO")))</f>
        <v>DA GIOCARE</v>
      </c>
    </row>
    <row r="538" spans="1:11" x14ac:dyDescent="0.25">
      <c r="A538" s="1" t="s">
        <v>25</v>
      </c>
      <c r="B538" s="59">
        <v>45778</v>
      </c>
      <c r="C538" s="72" t="str">
        <f>VLOOKUP(WEEKDAY(B538,1),$L$1:$M$7,2,0)</f>
        <v>Giovedì</v>
      </c>
      <c r="D538" s="60" t="s">
        <v>140</v>
      </c>
      <c r="E538" s="26" t="s">
        <v>339</v>
      </c>
      <c r="F538" s="26">
        <v>12393</v>
      </c>
      <c r="G538" s="28" t="s">
        <v>953</v>
      </c>
      <c r="H538" s="53" t="s">
        <v>31</v>
      </c>
      <c r="I538" s="28" t="s">
        <v>533</v>
      </c>
      <c r="J538" s="55"/>
      <c r="K538" s="1" t="s">
        <v>952</v>
      </c>
    </row>
    <row r="539" spans="1:11" x14ac:dyDescent="0.25">
      <c r="A539" s="1" t="s">
        <v>25</v>
      </c>
      <c r="B539" s="7">
        <v>45780</v>
      </c>
      <c r="C539" s="22" t="str">
        <f>VLOOKUP(WEEKDAY(B539,1),$L$1:$M$7,2,0)</f>
        <v>Sabato</v>
      </c>
      <c r="D539" s="41" t="s">
        <v>45</v>
      </c>
      <c r="E539" s="22" t="s">
        <v>503</v>
      </c>
      <c r="F539" s="22">
        <v>9862</v>
      </c>
      <c r="G539" s="24" t="s">
        <v>158</v>
      </c>
      <c r="H539" s="54" t="s">
        <v>504</v>
      </c>
      <c r="I539" s="24" t="s">
        <v>12</v>
      </c>
      <c r="J539" s="56"/>
      <c r="K539" s="1" t="str">
        <f>IF(J539="","DA GIOCARE",IF(OR(G539="A.DIL. O.A.S.I. LAURA VICUNA",G539="TEKNOSERVICE AREA PRO 2020",G539="AREA PRO 2020",G539="POL.DIL. ATLAVIR",G539="ASD A.S. ALTER 82",G539="ALTER 82 PIOSSASCO ROSSO",G539="ALTER 82 PIOSSASCO BIANCO",G539="BASKET 86 ORBASSANO",G539="ALTER 82 PIOSSASCO",G539="ALTER 82",G539="AREA PRO 2020 BLU",G539="AREA PRO 2020 BIANCO"),IF(_xlfn.NUMBERVALUE(LEFT(J539,FIND("-",J539)-1))&gt;_xlfn.NUMBERVALUE(RIGHT(J539,LEN(J539)-FIND("-",J539))),"OK","KO"),IF(_xlfn.NUMBERVALUE(LEFT(J539,FIND("-",J539)-1))&lt;_xlfn.NUMBERVALUE(RIGHT(J539,LEN(J539)-FIND("-",J539))),"OK","KO")))</f>
        <v>DA GIOCARE</v>
      </c>
    </row>
    <row r="540" spans="1:11" x14ac:dyDescent="0.25">
      <c r="A540" s="1" t="s">
        <v>25</v>
      </c>
      <c r="B540" s="6">
        <v>45780</v>
      </c>
      <c r="C540" s="26" t="str">
        <f>VLOOKUP(WEEKDAY(B540,1),$L$1:$M$7,2,0)</f>
        <v>Sabato</v>
      </c>
      <c r="D540" s="8" t="s">
        <v>45</v>
      </c>
      <c r="E540" s="26" t="s">
        <v>503</v>
      </c>
      <c r="F540" s="26">
        <v>9904</v>
      </c>
      <c r="G540" s="28" t="s">
        <v>511</v>
      </c>
      <c r="H540" s="53" t="s">
        <v>513</v>
      </c>
      <c r="I540" s="28" t="s">
        <v>517</v>
      </c>
      <c r="J540" s="55"/>
      <c r="K540" s="1" t="str">
        <f>IF(J540="","DA GIOCARE",IF(OR(G540="A.DIL. O.A.S.I. LAURA VICUNA",G540="TEKNOSERVICE AREA PRO 2020",G540="AREA PRO 2020",G540="POL.DIL. ATLAVIR",G540="ASD A.S. ALTER 82",G540="ALTER 82 PIOSSASCO ROSSO",G540="ALTER 82 PIOSSASCO BIANCO",G540="BASKET 86 ORBASSANO",G540="ALTER 82 PIOSSASCO",G540="ALTER 82",G540="AREA PRO 2020 BLU",G540="AREA PRO 2020 BIANCO"),IF(_xlfn.NUMBERVALUE(LEFT(J540,FIND("-",J540)-1))&gt;_xlfn.NUMBERVALUE(RIGHT(J540,LEN(J540)-FIND("-",J540))),"OK","KO"),IF(_xlfn.NUMBERVALUE(LEFT(J540,FIND("-",J540)-1))&lt;_xlfn.NUMBERVALUE(RIGHT(J540,LEN(J540)-FIND("-",J540))),"OK","KO")))</f>
        <v>DA GIOCARE</v>
      </c>
    </row>
    <row r="541" spans="1:11" x14ac:dyDescent="0.25">
      <c r="A541" s="1" t="s">
        <v>25</v>
      </c>
      <c r="B541" s="6">
        <v>45780</v>
      </c>
      <c r="C541" s="26" t="str">
        <f>VLOOKUP(WEEKDAY(B541,1),$L$1:$M$7,2,0)</f>
        <v>Sabato</v>
      </c>
      <c r="D541" s="8" t="s">
        <v>140</v>
      </c>
      <c r="E541" s="26" t="s">
        <v>377</v>
      </c>
      <c r="F541" s="26">
        <v>5357</v>
      </c>
      <c r="G541" s="28" t="s">
        <v>352</v>
      </c>
      <c r="H541" s="53" t="s">
        <v>31</v>
      </c>
      <c r="I541" s="28" t="s">
        <v>360</v>
      </c>
      <c r="J541" s="55"/>
      <c r="K541" s="1" t="str">
        <f>IF(J541="","DA GIOCARE",IF(OR(G541="A.DIL. O.A.S.I. LAURA VICUNA",G541="TEKNOSERVICE AREA PRO 2020",G541="AREA PRO 2020",G541="POL.DIL. ATLAVIR",G541="ASD A.S. ALTER 82",G541="ALTER 82 PIOSSASCO ROSSO",G541="ALTER 82 PIOSSASCO BIANCO",G541="BASKET 86 ORBASSANO",G541="ALTER 82 PIOSSASCO",G541="ALTER 82",G541="AREA PRO 2020 BLU",G541="AREA PRO 2020 BIANCO"),IF(_xlfn.NUMBERVALUE(LEFT(J541,FIND("-",J541)-1))&gt;_xlfn.NUMBERVALUE(RIGHT(J541,LEN(J541)-FIND("-",J541))),"OK","KO"),IF(_xlfn.NUMBERVALUE(LEFT(J541,FIND("-",J541)-1))&lt;_xlfn.NUMBERVALUE(RIGHT(J541,LEN(J541)-FIND("-",J541))),"OK","KO")))</f>
        <v>DA GIOCARE</v>
      </c>
    </row>
    <row r="542" spans="1:11" x14ac:dyDescent="0.25">
      <c r="A542" s="1" t="s">
        <v>25</v>
      </c>
      <c r="B542" s="7">
        <v>45780</v>
      </c>
      <c r="C542" s="40" t="str">
        <f>VLOOKUP(WEEKDAY(B542,1),$L$1:$M$7,2,0)</f>
        <v>Sabato</v>
      </c>
      <c r="D542" s="41" t="s">
        <v>140</v>
      </c>
      <c r="E542" s="22" t="s">
        <v>488</v>
      </c>
      <c r="F542" s="40">
        <v>9168</v>
      </c>
      <c r="G542" s="42" t="s">
        <v>158</v>
      </c>
      <c r="H542" s="42" t="s">
        <v>490</v>
      </c>
      <c r="I542" s="42" t="s">
        <v>12</v>
      </c>
      <c r="J542" s="41"/>
      <c r="K542" s="1" t="str">
        <f>IF(J542="","DA GIOCARE",IF(OR(G542="A.DIL. O.A.S.I. LAURA VICUNA",G542="TEKNOSERVICE AREA PRO 2020",G542="AREA PRO 2020",G542="POL.DIL. ATLAVIR",G542="ASD A.S. ALTER 82",G542="ALTER 82 PIOSSASCO ROSSO",G542="ALTER 82 PIOSSASCO BIANCO",G542="BASKET 86 ORBASSANO",G542="ALTER 82 PIOSSASCO",G542="ALTER 82",G542="AREA PRO 2020 BLU",G542="AREA PRO 2020 BIANCO"),IF(_xlfn.NUMBERVALUE(LEFT(J542,FIND("-",J542)-1))&gt;_xlfn.NUMBERVALUE(RIGHT(J542,LEN(J542)-FIND("-",J542))),"OK","KO"),IF(_xlfn.NUMBERVALUE(LEFT(J542,FIND("-",J542)-1))&lt;_xlfn.NUMBERVALUE(RIGHT(J542,LEN(J542)-FIND("-",J542))),"OK","KO")))</f>
        <v>DA GIOCARE</v>
      </c>
    </row>
    <row r="543" spans="1:11" x14ac:dyDescent="0.25">
      <c r="A543" s="1" t="s">
        <v>25</v>
      </c>
      <c r="B543" s="48">
        <v>45780</v>
      </c>
      <c r="C543" s="49" t="str">
        <f>VLOOKUP(WEEKDAY(B543,1),$L$1:$M$7,2,0)</f>
        <v>Sabato</v>
      </c>
      <c r="D543" s="50" t="s">
        <v>272</v>
      </c>
      <c r="E543" s="44" t="s">
        <v>65</v>
      </c>
      <c r="F543" s="51">
        <v>12730</v>
      </c>
      <c r="G543" s="52" t="s">
        <v>31</v>
      </c>
      <c r="H543" s="52" t="s">
        <v>958</v>
      </c>
      <c r="I543" s="52" t="s">
        <v>154</v>
      </c>
      <c r="J543" s="66"/>
      <c r="K543" s="1" t="s">
        <v>952</v>
      </c>
    </row>
    <row r="544" spans="1:11" x14ac:dyDescent="0.25">
      <c r="A544" s="1" t="s">
        <v>25</v>
      </c>
      <c r="B544" s="124">
        <v>45780</v>
      </c>
      <c r="C544" s="100" t="str">
        <f>VLOOKUP(WEEKDAY(B544,1),$L$1:$M$7,2,0)</f>
        <v>Sabato</v>
      </c>
      <c r="D544" s="125" t="s">
        <v>149</v>
      </c>
      <c r="E544" s="100" t="s">
        <v>488</v>
      </c>
      <c r="F544" s="100">
        <v>9166</v>
      </c>
      <c r="G544" s="102" t="s">
        <v>492</v>
      </c>
      <c r="H544" s="102" t="s">
        <v>491</v>
      </c>
      <c r="I544" s="102" t="s">
        <v>520</v>
      </c>
      <c r="J544" s="125"/>
      <c r="K544" s="1" t="str">
        <f>IF(J544="","DA GIOCARE",IF(OR(G544="A.DIL. O.A.S.I. LAURA VICUNA",G544="TEKNOSERVICE AREA PRO 2020",G544="AREA PRO 2020",G544="POL.DIL. ATLAVIR",G544="ASD A.S. ALTER 82",G544="ALTER 82 PIOSSASCO ROSSO",G544="ALTER 82 PIOSSASCO BIANCO",G544="BASKET 86 ORBASSANO",G544="ALTER 82 PIOSSASCO",G544="ALTER 82",G544="AREA PRO 2020 BLU",G544="AREA PRO 2020 BIANCO"),IF(_xlfn.NUMBERVALUE(LEFT(J544,FIND("-",J544)-1))&gt;_xlfn.NUMBERVALUE(RIGHT(J544,LEN(J544)-FIND("-",J544))),"OK","KO"),IF(_xlfn.NUMBERVALUE(LEFT(J544,FIND("-",J544)-1))&lt;_xlfn.NUMBERVALUE(RIGHT(J544,LEN(J544)-FIND("-",J544))),"OK","KO")))</f>
        <v>DA GIOCARE</v>
      </c>
    </row>
    <row r="545" spans="1:11" x14ac:dyDescent="0.25">
      <c r="A545" s="1" t="s">
        <v>25</v>
      </c>
      <c r="B545" s="7">
        <v>45780</v>
      </c>
      <c r="C545" s="22" t="str">
        <f>VLOOKUP(WEEKDAY(B545,1),$L$1:$M$7,2,0)</f>
        <v>Sabato</v>
      </c>
      <c r="D545" s="41" t="s">
        <v>18</v>
      </c>
      <c r="E545" s="22" t="s">
        <v>487</v>
      </c>
      <c r="F545" s="22">
        <v>10263</v>
      </c>
      <c r="G545" s="24" t="s">
        <v>481</v>
      </c>
      <c r="H545" s="54" t="s">
        <v>447</v>
      </c>
      <c r="I545" s="24" t="s">
        <v>12</v>
      </c>
      <c r="J545" s="56"/>
      <c r="K545" s="1" t="str">
        <f>IF(J545="","DA GIOCARE",IF(OR(G545="A.DIL. O.A.S.I. LAURA VICUNA",G545="TEKNOSERVICE AREA PRO 2020",G545="AREA PRO 2020",G545="POL.DIL. ATLAVIR",G545="ASD A.S. ALTER 82",G545="ALTER 82 PIOSSASCO ROSSO",G545="ALTER 82 PIOSSASCO BIANCO",G545="BASKET 86 ORBASSANO",G545="ALTER 82 PIOSSASCO",G545="ALTER 82",G545="AREA PRO 2020 BLU",G545="AREA PRO 2020 BIANCO"),IF(_xlfn.NUMBERVALUE(LEFT(J545,FIND("-",J545)-1))&gt;_xlfn.NUMBERVALUE(RIGHT(J545,LEN(J545)-FIND("-",J545))),"OK","KO"),IF(_xlfn.NUMBERVALUE(LEFT(J545,FIND("-",J545)-1))&lt;_xlfn.NUMBERVALUE(RIGHT(J545,LEN(J545)-FIND("-",J545))),"OK","KO")))</f>
        <v>DA GIOCARE</v>
      </c>
    </row>
    <row r="546" spans="1:11" x14ac:dyDescent="0.25">
      <c r="A546" s="1" t="s">
        <v>25</v>
      </c>
      <c r="B546" s="6">
        <v>45780</v>
      </c>
      <c r="C546" s="5" t="str">
        <f>VLOOKUP(WEEKDAY(B546,1),$L$1:$M$7,2,0)</f>
        <v>Sabato</v>
      </c>
      <c r="D546" s="60" t="s">
        <v>187</v>
      </c>
      <c r="E546" s="26" t="s">
        <v>46</v>
      </c>
      <c r="F546" s="5">
        <v>12247</v>
      </c>
      <c r="G546" s="4" t="s">
        <v>258</v>
      </c>
      <c r="H546" s="4" t="s">
        <v>31</v>
      </c>
      <c r="I546" s="4" t="s">
        <v>259</v>
      </c>
      <c r="J546" s="55"/>
      <c r="K546" s="1" t="str">
        <f>IF(J546="","DA GIOCARE",IF(OR(G546="A.DIL. O.A.S.I. LAURA VICUNA",G546="TEKNOSERVICE AREA PRO 2020",G546="AREA PRO 2020",G546="POL.DIL. ATLAVIR",G546="ASD A.S. ALTER 82",G546="ALTER 82 PIOSSASCO ROSSO",G546="ALTER 82 PIOSSASCO BIANCO",G546="BASKET 86 ORBASSANO",G546="ALTER 82 PIOSSASCO",G546="ALTER 82",G546="AREA PRO 2020 BLU",G546="AREA PRO 2020 BIANCO"),IF(_xlfn.NUMBERVALUE(LEFT(J546,FIND("-",J546)-1))&gt;_xlfn.NUMBERVALUE(RIGHT(J546,LEN(J546)-FIND("-",J546))),"OK","KO"),IF(_xlfn.NUMBERVALUE(LEFT(J546,FIND("-",J546)-1))&lt;_xlfn.NUMBERVALUE(RIGHT(J546,LEN(J546)-FIND("-",J546))),"OK","KO")))</f>
        <v>DA GIOCARE</v>
      </c>
    </row>
    <row r="547" spans="1:11" x14ac:dyDescent="0.25">
      <c r="A547" s="1" t="s">
        <v>25</v>
      </c>
      <c r="B547" s="6">
        <v>45781</v>
      </c>
      <c r="C547" s="26" t="str">
        <f>VLOOKUP(WEEKDAY(B547,1),$L$1:$M$7,2,0)</f>
        <v>Domenica</v>
      </c>
      <c r="D547" s="8" t="s">
        <v>394</v>
      </c>
      <c r="E547" s="26" t="s">
        <v>450</v>
      </c>
      <c r="F547" s="26">
        <v>7815</v>
      </c>
      <c r="G547" s="28" t="s">
        <v>146</v>
      </c>
      <c r="H547" s="53" t="s">
        <v>448</v>
      </c>
      <c r="I547" s="28" t="s">
        <v>148</v>
      </c>
      <c r="J547" s="55"/>
      <c r="K547" s="1" t="str">
        <f>IF(J547="","DA GIOCARE",IF(OR(G547="A.DIL. O.A.S.I. LAURA VICUNA",G547="TEKNOSERVICE AREA PRO 2020",G547="AREA PRO 2020",G547="POL.DIL. ATLAVIR",G547="ASD A.S. ALTER 82",G547="ALTER 82 PIOSSASCO ROSSO",G547="ALTER 82 PIOSSASCO BIANCO",G547="BASKET 86 ORBASSANO",G547="ALTER 82 PIOSSASCO",G547="ALTER 82",G547="AREA PRO 2020 BLU",G547="AREA PRO 2020 BIANCO"),IF(_xlfn.NUMBERVALUE(LEFT(J547,FIND("-",J547)-1))&gt;_xlfn.NUMBERVALUE(RIGHT(J547,LEN(J547)-FIND("-",J547))),"OK","KO"),IF(_xlfn.NUMBERVALUE(LEFT(J547,FIND("-",J547)-1))&lt;_xlfn.NUMBERVALUE(RIGHT(J547,LEN(J547)-FIND("-",J547))),"OK","KO")))</f>
        <v>DA GIOCARE</v>
      </c>
    </row>
    <row r="548" spans="1:11" x14ac:dyDescent="0.25">
      <c r="A548" s="43" t="s">
        <v>25</v>
      </c>
      <c r="B548" s="6">
        <v>45781</v>
      </c>
      <c r="C548" s="26" t="str">
        <f>VLOOKUP(WEEKDAY(B548,1),$L$1:$M$7,2,0)</f>
        <v>Domenica</v>
      </c>
      <c r="D548" s="8" t="s">
        <v>45</v>
      </c>
      <c r="E548" s="26" t="s">
        <v>482</v>
      </c>
      <c r="F548" s="26">
        <v>11381</v>
      </c>
      <c r="G548" s="28" t="s">
        <v>449</v>
      </c>
      <c r="H548" s="53" t="s">
        <v>481</v>
      </c>
      <c r="I548" s="28" t="s">
        <v>451</v>
      </c>
      <c r="J548" s="55"/>
      <c r="K548" s="1" t="str">
        <f>IF(J548="","DA GIOCARE",IF(OR(G548="A.DIL. O.A.S.I. LAURA VICUNA",G548="TEKNOSERVICE AREA PRO 2020",G548="AREA PRO 2020",G548="POL.DIL. ATLAVIR",G548="ASD A.S. ALTER 82",G548="ALTER 82 PIOSSASCO ROSSO",G548="ALTER 82 PIOSSASCO BIANCO",G548="BASKET 86 ORBASSANO",G548="ALTER 82 PIOSSASCO",G548="ALTER 82",G548="AREA PRO 2020 BLU",G548="AREA PRO 2020 BIANCO"),IF(_xlfn.NUMBERVALUE(LEFT(J548,FIND("-",J548)-1))&gt;_xlfn.NUMBERVALUE(RIGHT(J548,LEN(J548)-FIND("-",J548))),"OK","KO"),IF(_xlfn.NUMBERVALUE(LEFT(J548,FIND("-",J548)-1))&lt;_xlfn.NUMBERVALUE(RIGHT(J548,LEN(J548)-FIND("-",J548))),"OK","KO")))</f>
        <v>DA GIOCARE</v>
      </c>
    </row>
    <row r="549" spans="1:11" x14ac:dyDescent="0.25">
      <c r="A549" s="1" t="s">
        <v>25</v>
      </c>
      <c r="B549" s="97">
        <v>45781</v>
      </c>
      <c r="C549" s="100" t="str">
        <f>VLOOKUP(WEEKDAY(B549,1),$L$1:$M$7,2,0)</f>
        <v>Domenica</v>
      </c>
      <c r="D549" s="99" t="s">
        <v>262</v>
      </c>
      <c r="E549" s="100" t="s">
        <v>475</v>
      </c>
      <c r="F549" s="100">
        <v>8116</v>
      </c>
      <c r="G549" s="102" t="s">
        <v>469</v>
      </c>
      <c r="H549" s="103" t="s">
        <v>470</v>
      </c>
      <c r="I549" s="102" t="s">
        <v>520</v>
      </c>
      <c r="J549" s="104"/>
      <c r="K549" s="1" t="str">
        <f>IF(J549="","DA GIOCARE",IF(OR(G549="A.DIL. O.A.S.I. LAURA VICUNA",G549="TEKNOSERVICE AREA PRO 2020",G549="AREA PRO 2020",G549="POL.DIL. ATLAVIR",G549="ASD A.S. ALTER 82",G549="ALTER 82 PIOSSASCO ROSSO",G549="ALTER 82 PIOSSASCO BIANCO",G549="BASKET 86 ORBASSANO",G549="ALTER 82 PIOSSASCO",G549="ALTER 82",G549="AREA PRO 2020 BLU",G549="AREA PRO 2020 BIANCO"),IF(_xlfn.NUMBERVALUE(LEFT(J549,FIND("-",J549)-1))&gt;_xlfn.NUMBERVALUE(RIGHT(J549,LEN(J549)-FIND("-",J549))),"OK","KO"),IF(_xlfn.NUMBERVALUE(LEFT(J549,FIND("-",J549)-1))&lt;_xlfn.NUMBERVALUE(RIGHT(J549,LEN(J549)-FIND("-",J549))),"OK","KO")))</f>
        <v>DA GIOCARE</v>
      </c>
    </row>
    <row r="550" spans="1:11" x14ac:dyDescent="0.25">
      <c r="A550" s="1" t="s">
        <v>25</v>
      </c>
      <c r="B550" s="48">
        <v>45781</v>
      </c>
      <c r="C550" s="49" t="str">
        <f>VLOOKUP(WEEKDAY(B550,1),$L$1:$M$7,2,0)</f>
        <v>Domenica</v>
      </c>
      <c r="D550" s="50" t="s">
        <v>335</v>
      </c>
      <c r="E550" s="44" t="s">
        <v>378</v>
      </c>
      <c r="F550" s="51">
        <v>5545</v>
      </c>
      <c r="G550" s="52" t="s">
        <v>158</v>
      </c>
      <c r="H550" s="52" t="s">
        <v>362</v>
      </c>
      <c r="I550" s="52" t="s">
        <v>154</v>
      </c>
      <c r="J550" s="66"/>
      <c r="K550" s="1" t="str">
        <f>IF(J550="","DA GIOCARE",IF(OR(G550="A.DIL. O.A.S.I. LAURA VICUNA",G550="TEKNOSERVICE AREA PRO 2020",G550="AREA PRO 2020",G550="POL.DIL. ATLAVIR",G550="ASD A.S. ALTER 82",G550="ALTER 82 PIOSSASCO ROSSO",G550="ALTER 82 PIOSSASCO BIANCO",G550="BASKET 86 ORBASSANO",G550="ALTER 82 PIOSSASCO",G550="ALTER 82",G550="AREA PRO 2020 BLU",G550="AREA PRO 2020 BIANCO"),IF(_xlfn.NUMBERVALUE(LEFT(J550,FIND("-",J550)-1))&gt;_xlfn.NUMBERVALUE(RIGHT(J550,LEN(J550)-FIND("-",J550))),"OK","KO"),IF(_xlfn.NUMBERVALUE(LEFT(J550,FIND("-",J550)-1))&lt;_xlfn.NUMBERVALUE(RIGHT(J550,LEN(J550)-FIND("-",J550))),"OK","KO")))</f>
        <v>DA GIOCARE</v>
      </c>
    </row>
    <row r="551" spans="1:11" x14ac:dyDescent="0.25">
      <c r="A551" s="43" t="s">
        <v>25</v>
      </c>
      <c r="B551" s="6">
        <v>45781</v>
      </c>
      <c r="C551" s="26" t="str">
        <f>VLOOKUP(WEEKDAY(B551,1),$L$1:$M$7,2,0)</f>
        <v>Domenica</v>
      </c>
      <c r="D551" s="8" t="s">
        <v>18</v>
      </c>
      <c r="E551" s="26" t="s">
        <v>157</v>
      </c>
      <c r="F551" s="26">
        <v>1027</v>
      </c>
      <c r="G551" s="28" t="s">
        <v>174</v>
      </c>
      <c r="H551" s="53" t="s">
        <v>158</v>
      </c>
      <c r="I551" s="28" t="s">
        <v>80</v>
      </c>
      <c r="J551" s="55"/>
      <c r="K551" s="1" t="str">
        <f>IF(J551="","DA GIOCARE",IF(OR(G551="A.DIL. O.A.S.I. LAURA VICUNA",G551="TEKNOSERVICE AREA PRO 2020",G551="AREA PRO 2020",G551="POL.DIL. ATLAVIR",G551="ASD A.S. ALTER 82",G551="ALTER 82 PIOSSASCO ROSSO",G551="ALTER 82 PIOSSASCO BIANCO",G551="BASKET 86 ORBASSANO",G551="ALTER 82 PIOSSASCO",G551="ALTER 82",G551="AREA PRO 2020 BLU",G551="AREA PRO 2020 BIANCO"),IF(_xlfn.NUMBERVALUE(LEFT(J551,FIND("-",J551)-1))&gt;_xlfn.NUMBERVALUE(RIGHT(J551,LEN(J551)-FIND("-",J551))),"OK","KO"),IF(_xlfn.NUMBERVALUE(LEFT(J551,FIND("-",J551)-1))&lt;_xlfn.NUMBERVALUE(RIGHT(J551,LEN(J551)-FIND("-",J551))),"OK","KO")))</f>
        <v>DA GIOCARE</v>
      </c>
    </row>
    <row r="552" spans="1:11" x14ac:dyDescent="0.25">
      <c r="A552" s="43" t="s">
        <v>25</v>
      </c>
      <c r="B552" s="7">
        <v>45787</v>
      </c>
      <c r="C552" s="40" t="str">
        <f>VLOOKUP(WEEKDAY(B552,1),$L$1:$M$7,2,0)</f>
        <v>Sabato</v>
      </c>
      <c r="D552" s="41" t="s">
        <v>45</v>
      </c>
      <c r="E552" s="22" t="s">
        <v>468</v>
      </c>
      <c r="F552" s="40">
        <v>8080</v>
      </c>
      <c r="G552" s="42" t="s">
        <v>457</v>
      </c>
      <c r="H552" s="42" t="s">
        <v>411</v>
      </c>
      <c r="I552" s="42" t="s">
        <v>12</v>
      </c>
      <c r="J552" s="56"/>
      <c r="K552" s="1" t="str">
        <f>IF(J552="","DA GIOCARE",IF(OR(G552="A.DIL. O.A.S.I. LAURA VICUNA",G552="TEKNOSERVICE AREA PRO 2020",G552="AREA PRO 2020",G552="POL.DIL. ATLAVIR",G552="ASD A.S. ALTER 82",G552="ALTER 82 PIOSSASCO ROSSO",G552="ALTER 82 PIOSSASCO BIANCO",G552="BASKET 86 ORBASSANO",G552="ALTER 82 PIOSSASCO",G552="ALTER 82",G552="AREA PRO 2020 BLU",G552="AREA PRO 2020 BIANCO"),IF(_xlfn.NUMBERVALUE(LEFT(J552,FIND("-",J552)-1))&gt;_xlfn.NUMBERVALUE(RIGHT(J552,LEN(J552)-FIND("-",J552))),"OK","KO"),IF(_xlfn.NUMBERVALUE(LEFT(J552,FIND("-",J552)-1))&lt;_xlfn.NUMBERVALUE(RIGHT(J552,LEN(J552)-FIND("-",J552))),"OK","KO")))</f>
        <v>DA GIOCARE</v>
      </c>
    </row>
    <row r="553" spans="1:11" x14ac:dyDescent="0.25">
      <c r="A553" s="1" t="s">
        <v>25</v>
      </c>
      <c r="B553" s="6">
        <v>45787</v>
      </c>
      <c r="C553" s="5" t="str">
        <f>VLOOKUP(WEEKDAY(B553,1),$L$1:$M$7,2,0)</f>
        <v>Sabato</v>
      </c>
      <c r="D553" s="60" t="s">
        <v>140</v>
      </c>
      <c r="E553" s="26" t="s">
        <v>46</v>
      </c>
      <c r="F553" s="5">
        <v>12248</v>
      </c>
      <c r="G553" s="4" t="s">
        <v>63</v>
      </c>
      <c r="H553" s="4" t="s">
        <v>31</v>
      </c>
      <c r="I553" s="4" t="s">
        <v>949</v>
      </c>
      <c r="J553" s="55"/>
      <c r="K553" s="1" t="str">
        <f>IF(J553="","DA GIOCARE",IF(OR(G553="A.DIL. O.A.S.I. LAURA VICUNA",G553="TEKNOSERVICE AREA PRO 2020",G553="AREA PRO 2020",G553="POL.DIL. ATLAVIR",G553="ASD A.S. ALTER 82",G553="ALTER 82 PIOSSASCO ROSSO",G553="ALTER 82 PIOSSASCO BIANCO",G553="BASKET 86 ORBASSANO",G553="ALTER 82 PIOSSASCO",G553="ALTER 82",G553="AREA PRO 2020 BLU",G553="AREA PRO 2020 BIANCO"),IF(_xlfn.NUMBERVALUE(LEFT(J553,FIND("-",J553)-1))&gt;_xlfn.NUMBERVALUE(RIGHT(J553,LEN(J553)-FIND("-",J553))),"OK","KO"),IF(_xlfn.NUMBERVALUE(LEFT(J553,FIND("-",J553)-1))&lt;_xlfn.NUMBERVALUE(RIGHT(J553,LEN(J553)-FIND("-",J553))),"OK","KO")))</f>
        <v>DA GIOCARE</v>
      </c>
    </row>
    <row r="554" spans="1:11" x14ac:dyDescent="0.25">
      <c r="A554" s="1" t="s">
        <v>25</v>
      </c>
      <c r="B554" s="7">
        <v>45787</v>
      </c>
      <c r="C554" s="40" t="str">
        <f>VLOOKUP(WEEKDAY(B554,1),$L$1:$M$7,2,0)</f>
        <v>Sabato</v>
      </c>
      <c r="D554" s="41" t="s">
        <v>140</v>
      </c>
      <c r="E554" s="22" t="s">
        <v>339</v>
      </c>
      <c r="F554" s="40">
        <v>12396</v>
      </c>
      <c r="G554" s="42" t="s">
        <v>31</v>
      </c>
      <c r="H554" s="42" t="s">
        <v>146</v>
      </c>
      <c r="I554" s="42" t="s">
        <v>12</v>
      </c>
      <c r="J554" s="41"/>
      <c r="K554" s="1" t="s">
        <v>952</v>
      </c>
    </row>
    <row r="555" spans="1:11" x14ac:dyDescent="0.25">
      <c r="A555" s="1" t="s">
        <v>25</v>
      </c>
      <c r="B555" s="7">
        <v>45788</v>
      </c>
      <c r="C555" s="40" t="str">
        <f>VLOOKUP(WEEKDAY(B555,1),$L$1:$M$7,2,0)</f>
        <v>Domenica</v>
      </c>
      <c r="D555" s="41" t="s">
        <v>45</v>
      </c>
      <c r="E555" s="22" t="s">
        <v>962</v>
      </c>
      <c r="F555" s="40">
        <v>245008</v>
      </c>
      <c r="G555" s="42" t="s">
        <v>31</v>
      </c>
      <c r="H555" s="42" t="s">
        <v>966</v>
      </c>
      <c r="I555" s="42" t="s">
        <v>12</v>
      </c>
      <c r="J555" s="41"/>
      <c r="K555" s="1" t="str">
        <f>IF(J555="","DA GIOCARE",IF(OR(G555="A.DIL. O.A.S.I. LAURA VICUNA",G555="TEKNOSERVICE AREA PRO 2020",G555="AREA PRO 2020",G555="POL.DIL. ATLAVIR",G555="ASD A.S. ALTER 82",G555="ALTER 82 PIOSSASCO ROSSO",G555="ALTER 82 PIOSSASCO BIANCO",G555="BASKET 86 ORBASSANO",G555="ALTER 82 PIOSSASCO",G555="ALTER 82",G555="AREA PRO 2020 BLU",G555="AREA PRO 2020 BIANCO"),IF(_xlfn.NUMBERVALUE(LEFT(J555,FIND("-",J555)-1))&gt;_xlfn.NUMBERVALUE(RIGHT(J555,LEN(J555)-FIND("-",J555))),"OK","KO"),IF(_xlfn.NUMBERVALUE(LEFT(J555,FIND("-",J555)-1))&lt;_xlfn.NUMBERVALUE(RIGHT(J555,LEN(J555)-FIND("-",J555))),"OK","KO")))</f>
        <v>DA GIOCARE</v>
      </c>
    </row>
    <row r="556" spans="1:11" x14ac:dyDescent="0.25">
      <c r="A556" s="1" t="s">
        <v>25</v>
      </c>
      <c r="B556" s="6">
        <v>45788</v>
      </c>
      <c r="C556" s="5" t="str">
        <f>VLOOKUP(WEEKDAY(B556,1),$L$1:$M$7,2,0)</f>
        <v>Domenica</v>
      </c>
      <c r="D556" s="8" t="s">
        <v>140</v>
      </c>
      <c r="E556" s="26" t="s">
        <v>468</v>
      </c>
      <c r="F556" s="5">
        <v>8095</v>
      </c>
      <c r="G556" s="4" t="s">
        <v>169</v>
      </c>
      <c r="H556" s="4" t="s">
        <v>457</v>
      </c>
      <c r="I556" s="4" t="s">
        <v>184</v>
      </c>
      <c r="J556" s="8"/>
      <c r="K556" s="1" t="str">
        <f>IF(J556="","DA GIOCARE",IF(OR(G556="A.DIL. O.A.S.I. LAURA VICUNA",G556="TEKNOSERVICE AREA PRO 2020",G556="AREA PRO 2020",G556="POL.DIL. ATLAVIR",G556="ASD A.S. ALTER 82",G556="ALTER 82 PIOSSASCO ROSSO",G556="ALTER 82 PIOSSASCO BIANCO",G556="BASKET 86 ORBASSANO",G556="ALTER 82 PIOSSASCO",G556="ALTER 82",G556="AREA PRO 2020 BLU",G556="AREA PRO 2020 BIANCO"),IF(_xlfn.NUMBERVALUE(LEFT(J556,FIND("-",J556)-1))&gt;_xlfn.NUMBERVALUE(RIGHT(J556,LEN(J556)-FIND("-",J556))),"OK","KO"),IF(_xlfn.NUMBERVALUE(LEFT(J556,FIND("-",J556)-1))&lt;_xlfn.NUMBERVALUE(RIGHT(J556,LEN(J556)-FIND("-",J556))),"OK","KO")))</f>
        <v>DA GIOCARE</v>
      </c>
    </row>
    <row r="557" spans="1:11" x14ac:dyDescent="0.25">
      <c r="A557" s="43" t="s">
        <v>25</v>
      </c>
      <c r="B557" s="48">
        <v>45791</v>
      </c>
      <c r="C557" s="49" t="str">
        <f>VLOOKUP(WEEKDAY(B557,1),$L$1:$M$7,2,0)</f>
        <v>Mercoledì</v>
      </c>
      <c r="D557" s="50" t="s">
        <v>187</v>
      </c>
      <c r="E557" s="44" t="s">
        <v>65</v>
      </c>
      <c r="F557" s="51">
        <v>12731</v>
      </c>
      <c r="G557" s="52" t="s">
        <v>31</v>
      </c>
      <c r="H557" s="52" t="s">
        <v>957</v>
      </c>
      <c r="I557" s="52" t="s">
        <v>154</v>
      </c>
      <c r="J557" s="50"/>
      <c r="K557" s="1" t="s">
        <v>952</v>
      </c>
    </row>
    <row r="558" spans="1:11" x14ac:dyDescent="0.25">
      <c r="A558" s="1" t="s">
        <v>25</v>
      </c>
      <c r="B558" s="25">
        <v>45793</v>
      </c>
      <c r="C558" s="26" t="str">
        <f>VLOOKUP(WEEKDAY(B558,1),$L$1:$M$7,2,0)</f>
        <v>Venerdì</v>
      </c>
      <c r="D558" s="27" t="s">
        <v>187</v>
      </c>
      <c r="E558" s="26" t="s">
        <v>962</v>
      </c>
      <c r="F558" s="26">
        <v>2450011</v>
      </c>
      <c r="G558" s="28" t="s">
        <v>967</v>
      </c>
      <c r="H558" s="28" t="s">
        <v>31</v>
      </c>
      <c r="I558" s="28" t="s">
        <v>968</v>
      </c>
      <c r="J558" s="27"/>
      <c r="K558" s="1" t="str">
        <f>IF(J558="","DA GIOCARE",IF(OR(G558="A.DIL. O.A.S.I. LAURA VICUNA",G558="TEKNOSERVICE AREA PRO 2020",G558="AREA PRO 2020",G558="POL.DIL. ATLAVIR",G558="ASD A.S. ALTER 82",G558="ALTER 82 PIOSSASCO ROSSO",G558="ALTER 82 PIOSSASCO BIANCO",G558="BASKET 86 ORBASSANO",G558="ALTER 82 PIOSSASCO",G558="ALTER 82",G558="AREA PRO 2020 BLU",G558="AREA PRO 2020 BIANCO"),IF(_xlfn.NUMBERVALUE(LEFT(J558,FIND("-",J558)-1))&gt;_xlfn.NUMBERVALUE(RIGHT(J558,LEN(J558)-FIND("-",J558))),"OK","KO"),IF(_xlfn.NUMBERVALUE(LEFT(J558,FIND("-",J558)-1))&lt;_xlfn.NUMBERVALUE(RIGHT(J558,LEN(J558)-FIND("-",J558))),"OK","KO")))</f>
        <v>DA GIOCARE</v>
      </c>
    </row>
    <row r="559" spans="1:11" x14ac:dyDescent="0.25">
      <c r="A559" s="1" t="s">
        <v>25</v>
      </c>
      <c r="B559" s="21">
        <v>45794</v>
      </c>
      <c r="C559" s="22" t="str">
        <f>VLOOKUP(WEEKDAY(B559,1),$L$1:$M$7,2,0)</f>
        <v>Sabato</v>
      </c>
      <c r="D559" s="23" t="s">
        <v>18</v>
      </c>
      <c r="E559" s="22" t="s">
        <v>46</v>
      </c>
      <c r="F559" s="22">
        <v>12252</v>
      </c>
      <c r="G559" s="24" t="s">
        <v>31</v>
      </c>
      <c r="H559" s="24" t="s">
        <v>260</v>
      </c>
      <c r="I559" s="24" t="s">
        <v>12</v>
      </c>
      <c r="J559" s="23"/>
      <c r="K559" s="1" t="str">
        <f>IF(J559="","DA GIOCARE",IF(OR(G559="A.DIL. O.A.S.I. LAURA VICUNA",G559="TEKNOSERVICE AREA PRO 2020",G559="AREA PRO 2020",G559="POL.DIL. ATLAVIR",G559="ASD A.S. ALTER 82",G559="ALTER 82 PIOSSASCO ROSSO",G559="ALTER 82 PIOSSASCO BIANCO",G559="BASKET 86 ORBASSANO",G559="ALTER 82 PIOSSASCO",G559="ALTER 82",G559="AREA PRO 2020 BLU",G559="AREA PRO 2020 BIANCO"),IF(_xlfn.NUMBERVALUE(LEFT(J559,FIND("-",J559)-1))&gt;_xlfn.NUMBERVALUE(RIGHT(J559,LEN(J559)-FIND("-",J559))),"OK","KO"),IF(_xlfn.NUMBERVALUE(LEFT(J559,FIND("-",J559)-1))&lt;_xlfn.NUMBERVALUE(RIGHT(J559,LEN(J559)-FIND("-",J559))),"OK","KO")))</f>
        <v>DA GIOCARE</v>
      </c>
    </row>
    <row r="560" spans="1:11" x14ac:dyDescent="0.25">
      <c r="A560" s="43" t="s">
        <v>25</v>
      </c>
      <c r="B560" s="79">
        <v>45797</v>
      </c>
      <c r="C560" s="72" t="str">
        <f>VLOOKUP(WEEKDAY(B560,1),$L$1:$M$7,2,0)</f>
        <v>Martedì</v>
      </c>
      <c r="D560" s="68" t="s">
        <v>18</v>
      </c>
      <c r="E560" s="26" t="s">
        <v>339</v>
      </c>
      <c r="F560" s="26">
        <v>12401</v>
      </c>
      <c r="G560" s="28" t="s">
        <v>336</v>
      </c>
      <c r="H560" s="28" t="s">
        <v>31</v>
      </c>
      <c r="I560" s="28" t="s">
        <v>318</v>
      </c>
      <c r="J560" s="27"/>
      <c r="K560" s="1" t="s">
        <v>952</v>
      </c>
    </row>
    <row r="561" spans="1:11" x14ac:dyDescent="0.25">
      <c r="A561" s="1" t="s">
        <v>25</v>
      </c>
      <c r="B561" s="59">
        <v>45798</v>
      </c>
      <c r="C561" s="77" t="str">
        <f>VLOOKUP(WEEKDAY(B561,1),$L$1:$M$7,2,0)</f>
        <v>Mercoledì</v>
      </c>
      <c r="D561" s="60" t="s">
        <v>36</v>
      </c>
      <c r="E561" s="72" t="s">
        <v>65</v>
      </c>
      <c r="F561" s="77">
        <v>12733</v>
      </c>
      <c r="G561" s="4" t="s">
        <v>959</v>
      </c>
      <c r="H561" s="78" t="s">
        <v>31</v>
      </c>
      <c r="I561" s="78" t="s">
        <v>502</v>
      </c>
      <c r="J561" s="8"/>
      <c r="K561" s="1" t="s">
        <v>952</v>
      </c>
    </row>
    <row r="562" spans="1:11" x14ac:dyDescent="0.25">
      <c r="A562" s="43" t="s">
        <v>25</v>
      </c>
      <c r="B562" s="59">
        <v>45801</v>
      </c>
      <c r="C562" s="77" t="str">
        <f>VLOOKUP(WEEKDAY(B562,1),$L$1:$M$7,2,0)</f>
        <v>Sabato</v>
      </c>
      <c r="D562" s="60" t="s">
        <v>272</v>
      </c>
      <c r="E562" s="72" t="s">
        <v>65</v>
      </c>
      <c r="F562" s="77">
        <v>12736</v>
      </c>
      <c r="G562" s="4" t="s">
        <v>958</v>
      </c>
      <c r="H562" s="78" t="s">
        <v>31</v>
      </c>
      <c r="I562" s="78" t="s">
        <v>960</v>
      </c>
      <c r="J562" s="8"/>
      <c r="K562" s="1" t="s">
        <v>952</v>
      </c>
    </row>
    <row r="563" spans="1:11" x14ac:dyDescent="0.25">
      <c r="A563" s="1" t="s">
        <v>25</v>
      </c>
      <c r="B563" s="59">
        <v>45801</v>
      </c>
      <c r="C563" s="72" t="str">
        <f>VLOOKUP(WEEKDAY(B563,1),$L$1:$M$7,2,0)</f>
        <v>Sabato</v>
      </c>
      <c r="D563" s="60" t="s">
        <v>145</v>
      </c>
      <c r="E563" s="26" t="s">
        <v>339</v>
      </c>
      <c r="F563" s="26">
        <v>12403</v>
      </c>
      <c r="G563" s="28" t="s">
        <v>480</v>
      </c>
      <c r="H563" s="53" t="s">
        <v>31</v>
      </c>
      <c r="I563" s="28" t="s">
        <v>283</v>
      </c>
      <c r="J563" s="55"/>
      <c r="K563" s="1" t="s">
        <v>952</v>
      </c>
    </row>
    <row r="564" spans="1:11" x14ac:dyDescent="0.25">
      <c r="A564" s="1" t="s">
        <v>25</v>
      </c>
      <c r="B564" s="48">
        <v>45802</v>
      </c>
      <c r="C564" s="44" t="str">
        <f>VLOOKUP(WEEKDAY(B564,1),$L$1:$M$7,2,0)</f>
        <v>Domenica</v>
      </c>
      <c r="D564" s="92" t="s">
        <v>437</v>
      </c>
      <c r="E564" s="81" t="s">
        <v>436</v>
      </c>
      <c r="F564" s="84">
        <v>0</v>
      </c>
      <c r="G564" s="85" t="s">
        <v>436</v>
      </c>
      <c r="H564" s="86" t="s">
        <v>436</v>
      </c>
      <c r="I564" s="71" t="s">
        <v>154</v>
      </c>
      <c r="J564" s="66"/>
      <c r="K564" s="1" t="str">
        <f>IF(J564="","DA GIOCARE",IF(OR(G564="A.DIL. O.A.S.I. LAURA VICUNA",G564="TEKNOSERVICE AREA PRO 2020",G564="AREA PRO 2020",G564="POL.DIL. ATLAVIR",G564="ASD A.S. ALTER 82",G564="ALTER 82 PIOSSASCO ROSSO",G564="ALTER 82 PIOSSASCO BIANCO",G564="BASKET 86 ORBASSANO",G564="ALTER 82 PIOSSASCO",G564="ALTER 82",G564="AREA PRO 2020 BLU",G564="AREA PRO 2020 BIANCO"),IF(_xlfn.NUMBERVALUE(LEFT(J564,FIND("-",J564)-1))&gt;_xlfn.NUMBERVALUE(RIGHT(J564,LEN(J564)-FIND("-",J564))),"OK","KO"),IF(_xlfn.NUMBERVALUE(LEFT(J564,FIND("-",J564)-1))&lt;_xlfn.NUMBERVALUE(RIGHT(J564,LEN(J564)-FIND("-",J564))),"OK","KO")))</f>
        <v>DA GIOCARE</v>
      </c>
    </row>
    <row r="565" spans="1:11" x14ac:dyDescent="0.25">
      <c r="A565" s="1" t="s">
        <v>25</v>
      </c>
      <c r="B565" s="48">
        <v>45802</v>
      </c>
      <c r="C565" s="44" t="str">
        <f>VLOOKUP(WEEKDAY(B565,1),$L$1:$M$7,2,0)</f>
        <v>Domenica</v>
      </c>
      <c r="D565" s="92" t="s">
        <v>404</v>
      </c>
      <c r="E565" s="81" t="s">
        <v>436</v>
      </c>
      <c r="F565" s="84">
        <v>0</v>
      </c>
      <c r="G565" s="85" t="s">
        <v>436</v>
      </c>
      <c r="H565" s="86" t="s">
        <v>436</v>
      </c>
      <c r="I565" s="71" t="s">
        <v>154</v>
      </c>
      <c r="J565" s="66"/>
      <c r="K565" s="1" t="str">
        <f>IF(J565="","DA GIOCARE",IF(OR(G565="A.DIL. O.A.S.I. LAURA VICUNA",G565="TEKNOSERVICE AREA PRO 2020",G565="AREA PRO 2020",G565="POL.DIL. ATLAVIR",G565="ASD A.S. ALTER 82",G565="ALTER 82 PIOSSASCO ROSSO",G565="ALTER 82 PIOSSASCO BIANCO",G565="BASKET 86 ORBASSANO",G565="ALTER 82 PIOSSASCO",G565="ALTER 82",G565="AREA PRO 2020 BLU",G565="AREA PRO 2020 BIANCO"),IF(_xlfn.NUMBERVALUE(LEFT(J565,FIND("-",J565)-1))&gt;_xlfn.NUMBERVALUE(RIGHT(J565,LEN(J565)-FIND("-",J565))),"OK","KO"),IF(_xlfn.NUMBERVALUE(LEFT(J565,FIND("-",J565)-1))&lt;_xlfn.NUMBERVALUE(RIGHT(J565,LEN(J565)-FIND("-",J565))),"OK","KO")))</f>
        <v>DA GIOCARE</v>
      </c>
    </row>
    <row r="566" spans="1:11" x14ac:dyDescent="0.25">
      <c r="A566" s="1" t="s">
        <v>25</v>
      </c>
      <c r="B566" s="7">
        <v>45802</v>
      </c>
      <c r="C566" s="22" t="str">
        <f>VLOOKUP(WEEKDAY(B566,1),$L$1:$M$7,2,0)</f>
        <v>Domenica</v>
      </c>
      <c r="D566" s="41" t="s">
        <v>45</v>
      </c>
      <c r="E566" s="22" t="s">
        <v>962</v>
      </c>
      <c r="F566" s="22">
        <v>2450013</v>
      </c>
      <c r="G566" s="24" t="s">
        <v>31</v>
      </c>
      <c r="H566" s="54" t="s">
        <v>969</v>
      </c>
      <c r="I566" s="24" t="s">
        <v>12</v>
      </c>
      <c r="J566" s="56"/>
      <c r="K566" s="1" t="str">
        <f>IF(J566="","DA GIOCARE",IF(OR(G566="A.DIL. O.A.S.I. LAURA VICUNA",G566="TEKNOSERVICE AREA PRO 2020",G566="AREA PRO 2020",G566="POL.DIL. ATLAVIR",G566="ASD A.S. ALTER 82",G566="ALTER 82 PIOSSASCO ROSSO",G566="ALTER 82 PIOSSASCO BIANCO",G566="BASKET 86 ORBASSANO",G566="ALTER 82 PIOSSASCO",G566="ALTER 82",G566="AREA PRO 2020 BLU",G566="AREA PRO 2020 BIANCO"),IF(_xlfn.NUMBERVALUE(LEFT(J566,FIND("-",J566)-1))&gt;_xlfn.NUMBERVALUE(RIGHT(J566,LEN(J566)-FIND("-",J566))),"OK","KO"),IF(_xlfn.NUMBERVALUE(LEFT(J566,FIND("-",J566)-1))&lt;_xlfn.NUMBERVALUE(RIGHT(J566,LEN(J566)-FIND("-",J566))),"OK","KO")))</f>
        <v>DA GIOCARE</v>
      </c>
    </row>
    <row r="567" spans="1:11" x14ac:dyDescent="0.25">
      <c r="A567" s="1" t="s">
        <v>25</v>
      </c>
      <c r="B567" s="48">
        <v>45802</v>
      </c>
      <c r="C567" s="44" t="str">
        <f>VLOOKUP(WEEKDAY(B567,1),$L$1:$M$7,2,0)</f>
        <v>Domenica</v>
      </c>
      <c r="D567" s="92" t="s">
        <v>438</v>
      </c>
      <c r="E567" s="81" t="s">
        <v>436</v>
      </c>
      <c r="F567" s="84">
        <v>0</v>
      </c>
      <c r="G567" s="85" t="s">
        <v>436</v>
      </c>
      <c r="H567" s="86" t="s">
        <v>436</v>
      </c>
      <c r="I567" s="71" t="s">
        <v>154</v>
      </c>
      <c r="J567" s="66"/>
      <c r="K567" s="1" t="str">
        <f>IF(J567="","DA GIOCARE",IF(OR(G567="A.DIL. O.A.S.I. LAURA VICUNA",G567="TEKNOSERVICE AREA PRO 2020",G567="AREA PRO 2020",G567="POL.DIL. ATLAVIR",G567="ASD A.S. ALTER 82",G567="ALTER 82 PIOSSASCO ROSSO",G567="ALTER 82 PIOSSASCO BIANCO",G567="BASKET 86 ORBASSANO",G567="ALTER 82 PIOSSASCO",G567="ALTER 82",G567="AREA PRO 2020 BLU",G567="AREA PRO 2020 BIANCO"),IF(_xlfn.NUMBERVALUE(LEFT(J567,FIND("-",J567)-1))&gt;_xlfn.NUMBERVALUE(RIGHT(J567,LEN(J567)-FIND("-",J567))),"OK","KO"),IF(_xlfn.NUMBERVALUE(LEFT(J567,FIND("-",J567)-1))&lt;_xlfn.NUMBERVALUE(RIGHT(J567,LEN(J567)-FIND("-",J567))),"OK","KO")))</f>
        <v>DA GIOCARE</v>
      </c>
    </row>
    <row r="568" spans="1:11" x14ac:dyDescent="0.25">
      <c r="A568" s="1" t="s">
        <v>25</v>
      </c>
      <c r="B568" s="6">
        <v>45808</v>
      </c>
      <c r="C568" s="5" t="str">
        <f>VLOOKUP(WEEKDAY(B568,1),$L$1:$M$7,2,0)</f>
        <v>Sabato</v>
      </c>
      <c r="D568" s="60" t="s">
        <v>262</v>
      </c>
      <c r="E568" s="26" t="s">
        <v>46</v>
      </c>
      <c r="F568" s="5">
        <v>12257</v>
      </c>
      <c r="G568" s="4" t="s">
        <v>261</v>
      </c>
      <c r="H568" s="28" t="s">
        <v>31</v>
      </c>
      <c r="I568" s="4" t="s">
        <v>263</v>
      </c>
      <c r="J568" s="8"/>
      <c r="K568" s="1" t="s">
        <v>952</v>
      </c>
    </row>
  </sheetData>
  <autoFilter ref="A1:K568" xr:uid="{A2D3BDF1-9AFA-4555-83C7-F4C6EED44713}">
    <sortState xmlns:xlrd2="http://schemas.microsoft.com/office/spreadsheetml/2017/richdata2" ref="A2:K567">
      <sortCondition ref="B2:B567"/>
      <sortCondition ref="D2:D567"/>
      <sortCondition ref="F2:F567"/>
    </sortState>
  </autoFilter>
  <sortState xmlns:xlrd2="http://schemas.microsoft.com/office/spreadsheetml/2017/richdata2" ref="A2:K568">
    <sortCondition ref="B2:B568"/>
    <sortCondition ref="D2:D568"/>
    <sortCondition ref="F2:F568"/>
  </sortState>
  <mergeCells count="1">
    <mergeCell ref="N10:N11"/>
  </mergeCells>
  <conditionalFormatting sqref="A2:A567">
    <cfRule type="cellIs" dxfId="16" priority="7" operator="equal">
      <formula>"def"</formula>
    </cfRule>
    <cfRule type="cellIs" dxfId="15" priority="8" operator="equal">
      <formula>"FIP"</formula>
    </cfRule>
  </conditionalFormatting>
  <conditionalFormatting sqref="K2:K567">
    <cfRule type="cellIs" dxfId="14" priority="5" stopIfTrue="1" operator="equal">
      <formula>"OK"</formula>
    </cfRule>
    <cfRule type="cellIs" dxfId="13" priority="6" stopIfTrue="1" operator="equal">
      <formula>"KO"</formula>
    </cfRule>
  </conditionalFormatting>
  <conditionalFormatting sqref="A568">
    <cfRule type="cellIs" dxfId="12" priority="3" operator="equal">
      <formula>"def"</formula>
    </cfRule>
    <cfRule type="cellIs" dxfId="11" priority="4" operator="equal">
      <formula>"FIP"</formula>
    </cfRule>
  </conditionalFormatting>
  <conditionalFormatting sqref="K568">
    <cfRule type="cellIs" dxfId="10" priority="1" stopIfTrue="1" operator="equal">
      <formula>"OK"</formula>
    </cfRule>
    <cfRule type="cellIs" dxfId="9" priority="2" stopIfTrue="1" operator="equal">
      <formula>"KO"</formula>
    </cfRule>
  </conditionalFormatting>
  <pageMargins left="0.70866141732283472" right="0.70866141732283472" top="0.15748031496062992" bottom="0.15748031496062992" header="0.31496062992125984" footer="0.31496062992125984"/>
  <pageSetup paperSize="9" scale="52" fitToHeight="0" orientation="landscape" r:id="rId1"/>
  <headerFooter>
    <oddFooter>&amp;C&amp;1#&amp;"TIM Sans"&amp;8&amp;K4472C4Gruppo TIM - Uso Interno - Tutti i diritti riservati.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4357-8FFD-4D2F-B6B2-BAD471FCF373}">
  <dimension ref="A1:S137"/>
  <sheetViews>
    <sheetView topLeftCell="A109" workbookViewId="0">
      <selection activeCell="C114" sqref="C114"/>
    </sheetView>
  </sheetViews>
  <sheetFormatPr defaultRowHeight="15" x14ac:dyDescent="0.25"/>
  <cols>
    <col min="1" max="1" width="15.140625" customWidth="1"/>
    <col min="2" max="2" width="16.5703125" customWidth="1"/>
    <col min="3" max="19" width="82" customWidth="1"/>
  </cols>
  <sheetData>
    <row r="1" spans="1:19" x14ac:dyDescent="0.25">
      <c r="A1" s="115" t="s">
        <v>0</v>
      </c>
      <c r="B1" s="115" t="s">
        <v>16</v>
      </c>
      <c r="C1" s="115" t="s">
        <v>21</v>
      </c>
      <c r="D1" s="115" t="s">
        <v>22</v>
      </c>
      <c r="E1" s="115" t="s">
        <v>188</v>
      </c>
      <c r="F1" s="115" t="s">
        <v>189</v>
      </c>
      <c r="G1" s="115" t="s">
        <v>285</v>
      </c>
      <c r="H1" s="115" t="s">
        <v>286</v>
      </c>
      <c r="I1" s="115" t="s">
        <v>544</v>
      </c>
      <c r="J1" s="115" t="s">
        <v>545</v>
      </c>
      <c r="K1" s="115" t="s">
        <v>546</v>
      </c>
      <c r="L1" s="115" t="s">
        <v>547</v>
      </c>
      <c r="M1" s="115" t="s">
        <v>548</v>
      </c>
      <c r="N1" s="115" t="s">
        <v>549</v>
      </c>
      <c r="O1" s="115" t="s">
        <v>550</v>
      </c>
      <c r="P1" s="115" t="s">
        <v>551</v>
      </c>
      <c r="Q1" s="115" t="s">
        <v>552</v>
      </c>
      <c r="R1" s="115" t="s">
        <v>553</v>
      </c>
      <c r="S1" s="115" t="s">
        <v>554</v>
      </c>
    </row>
    <row r="2" spans="1:19" ht="45" x14ac:dyDescent="0.25">
      <c r="A2" s="116">
        <v>45536</v>
      </c>
      <c r="B2" s="117" t="s">
        <v>4</v>
      </c>
      <c r="C2" s="9" t="s">
        <v>129</v>
      </c>
      <c r="D2" s="9" t="s">
        <v>23</v>
      </c>
      <c r="E2" s="9" t="s">
        <v>23</v>
      </c>
      <c r="F2" s="9" t="s">
        <v>23</v>
      </c>
      <c r="G2" s="9" t="s">
        <v>23</v>
      </c>
      <c r="H2" s="9" t="s">
        <v>23</v>
      </c>
      <c r="I2" s="9" t="s">
        <v>23</v>
      </c>
      <c r="J2" s="9" t="s">
        <v>23</v>
      </c>
      <c r="K2" s="9" t="s">
        <v>23</v>
      </c>
      <c r="L2" s="9" t="s">
        <v>23</v>
      </c>
      <c r="M2" s="9" t="s">
        <v>23</v>
      </c>
      <c r="N2" s="9" t="s">
        <v>23</v>
      </c>
      <c r="O2" s="9" t="s">
        <v>23</v>
      </c>
      <c r="P2" s="9" t="s">
        <v>23</v>
      </c>
      <c r="Q2" s="9" t="s">
        <v>23</v>
      </c>
      <c r="R2" s="9" t="s">
        <v>23</v>
      </c>
      <c r="S2" s="9" t="s">
        <v>23</v>
      </c>
    </row>
    <row r="3" spans="1:19" ht="45" x14ac:dyDescent="0.25">
      <c r="A3" s="116">
        <v>45542</v>
      </c>
      <c r="B3" s="117" t="s">
        <v>10</v>
      </c>
      <c r="C3" s="9" t="s">
        <v>128</v>
      </c>
      <c r="D3" s="9" t="s">
        <v>23</v>
      </c>
      <c r="E3" s="9" t="s">
        <v>23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 t="s">
        <v>23</v>
      </c>
      <c r="M3" s="9" t="s">
        <v>23</v>
      </c>
      <c r="N3" s="9" t="s">
        <v>23</v>
      </c>
      <c r="O3" s="9" t="s">
        <v>23</v>
      </c>
      <c r="P3" s="9" t="s">
        <v>23</v>
      </c>
      <c r="Q3" s="9" t="s">
        <v>23</v>
      </c>
      <c r="R3" s="9" t="s">
        <v>23</v>
      </c>
      <c r="S3" s="9" t="s">
        <v>23</v>
      </c>
    </row>
    <row r="4" spans="1:19" ht="45" x14ac:dyDescent="0.25">
      <c r="A4" s="116">
        <v>45545</v>
      </c>
      <c r="B4" s="117" t="s">
        <v>6</v>
      </c>
      <c r="C4" s="9" t="s">
        <v>190</v>
      </c>
      <c r="D4" s="9" t="s">
        <v>23</v>
      </c>
      <c r="E4" s="9" t="s">
        <v>23</v>
      </c>
      <c r="F4" s="9" t="s">
        <v>23</v>
      </c>
      <c r="G4" s="9" t="s">
        <v>23</v>
      </c>
      <c r="H4" s="9" t="s">
        <v>23</v>
      </c>
      <c r="I4" s="9" t="s">
        <v>23</v>
      </c>
      <c r="J4" s="9" t="s">
        <v>23</v>
      </c>
      <c r="K4" s="9" t="s">
        <v>23</v>
      </c>
      <c r="L4" s="9" t="s">
        <v>23</v>
      </c>
      <c r="M4" s="9" t="s">
        <v>23</v>
      </c>
      <c r="N4" s="9" t="s">
        <v>23</v>
      </c>
      <c r="O4" s="9" t="s">
        <v>23</v>
      </c>
      <c r="P4" s="9" t="s">
        <v>23</v>
      </c>
      <c r="Q4" s="9" t="s">
        <v>23</v>
      </c>
      <c r="R4" s="9" t="s">
        <v>23</v>
      </c>
      <c r="S4" s="9" t="s">
        <v>23</v>
      </c>
    </row>
    <row r="5" spans="1:19" ht="45" x14ac:dyDescent="0.25">
      <c r="A5" s="116">
        <v>45547</v>
      </c>
      <c r="B5" s="117" t="s">
        <v>8</v>
      </c>
      <c r="C5" s="9" t="s">
        <v>191</v>
      </c>
      <c r="D5" s="9" t="s">
        <v>23</v>
      </c>
      <c r="E5" s="9" t="s">
        <v>23</v>
      </c>
      <c r="F5" s="9" t="s">
        <v>23</v>
      </c>
      <c r="G5" s="9" t="s">
        <v>23</v>
      </c>
      <c r="H5" s="9" t="s">
        <v>23</v>
      </c>
      <c r="I5" s="9" t="s">
        <v>23</v>
      </c>
      <c r="J5" s="9" t="s">
        <v>23</v>
      </c>
      <c r="K5" s="9" t="s">
        <v>23</v>
      </c>
      <c r="L5" s="9" t="s">
        <v>23</v>
      </c>
      <c r="M5" s="9" t="s">
        <v>23</v>
      </c>
      <c r="N5" s="9" t="s">
        <v>23</v>
      </c>
      <c r="O5" s="9" t="s">
        <v>23</v>
      </c>
      <c r="P5" s="9" t="s">
        <v>23</v>
      </c>
      <c r="Q5" s="9" t="s">
        <v>23</v>
      </c>
      <c r="R5" s="9" t="s">
        <v>23</v>
      </c>
      <c r="S5" s="9" t="s">
        <v>23</v>
      </c>
    </row>
    <row r="6" spans="1:19" ht="45" x14ac:dyDescent="0.25">
      <c r="A6" s="116">
        <v>45549</v>
      </c>
      <c r="B6" s="117" t="s">
        <v>10</v>
      </c>
      <c r="C6" s="9" t="s">
        <v>192</v>
      </c>
      <c r="D6" s="9" t="s">
        <v>23</v>
      </c>
      <c r="E6" s="9" t="s">
        <v>23</v>
      </c>
      <c r="F6" s="9" t="s">
        <v>23</v>
      </c>
      <c r="G6" s="9" t="s">
        <v>23</v>
      </c>
      <c r="H6" s="9" t="s">
        <v>23</v>
      </c>
      <c r="I6" s="9" t="s">
        <v>23</v>
      </c>
      <c r="J6" s="9" t="s">
        <v>23</v>
      </c>
      <c r="K6" s="9" t="s">
        <v>23</v>
      </c>
      <c r="L6" s="9" t="s">
        <v>23</v>
      </c>
      <c r="M6" s="9" t="s">
        <v>23</v>
      </c>
      <c r="N6" s="9" t="s">
        <v>23</v>
      </c>
      <c r="O6" s="9" t="s">
        <v>23</v>
      </c>
      <c r="P6" s="9" t="s">
        <v>23</v>
      </c>
      <c r="Q6" s="9" t="s">
        <v>23</v>
      </c>
      <c r="R6" s="9" t="s">
        <v>23</v>
      </c>
      <c r="S6" s="9" t="s">
        <v>23</v>
      </c>
    </row>
    <row r="7" spans="1:19" ht="45" x14ac:dyDescent="0.25">
      <c r="A7" s="116">
        <v>45553</v>
      </c>
      <c r="B7" s="117" t="s">
        <v>7</v>
      </c>
      <c r="C7" s="9" t="s">
        <v>193</v>
      </c>
      <c r="D7" s="9" t="s">
        <v>23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</row>
    <row r="8" spans="1:19" ht="45" x14ac:dyDescent="0.25">
      <c r="A8" s="116">
        <v>45563</v>
      </c>
      <c r="B8" s="117" t="s">
        <v>10</v>
      </c>
      <c r="C8" s="9" t="s">
        <v>194</v>
      </c>
      <c r="D8" s="9" t="s">
        <v>23</v>
      </c>
      <c r="E8" s="9" t="s">
        <v>23</v>
      </c>
      <c r="F8" s="9" t="s">
        <v>23</v>
      </c>
      <c r="G8" s="9" t="s">
        <v>23</v>
      </c>
      <c r="H8" s="9" t="s">
        <v>23</v>
      </c>
      <c r="I8" s="9" t="s">
        <v>23</v>
      </c>
      <c r="J8" s="9" t="s">
        <v>23</v>
      </c>
      <c r="K8" s="9" t="s">
        <v>23</v>
      </c>
      <c r="L8" s="9" t="s">
        <v>23</v>
      </c>
      <c r="M8" s="9" t="s">
        <v>23</v>
      </c>
      <c r="N8" s="9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</row>
    <row r="9" spans="1:19" ht="45" x14ac:dyDescent="0.25">
      <c r="A9" s="116">
        <v>45566</v>
      </c>
      <c r="B9" s="117" t="s">
        <v>6</v>
      </c>
      <c r="C9" s="9" t="s">
        <v>195</v>
      </c>
      <c r="D9" s="9" t="s">
        <v>23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  <c r="M9" s="9" t="s">
        <v>23</v>
      </c>
      <c r="N9" s="9" t="s">
        <v>23</v>
      </c>
      <c r="O9" s="9" t="s">
        <v>23</v>
      </c>
      <c r="P9" s="9" t="s">
        <v>23</v>
      </c>
      <c r="Q9" s="9" t="s">
        <v>23</v>
      </c>
      <c r="R9" s="9" t="s">
        <v>23</v>
      </c>
      <c r="S9" s="9" t="s">
        <v>23</v>
      </c>
    </row>
    <row r="10" spans="1:19" ht="45" x14ac:dyDescent="0.25">
      <c r="A10" s="116">
        <v>45567</v>
      </c>
      <c r="B10" s="117" t="s">
        <v>7</v>
      </c>
      <c r="C10" s="9" t="s">
        <v>196</v>
      </c>
      <c r="D10" s="9" t="s">
        <v>23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23</v>
      </c>
      <c r="J10" s="9" t="s">
        <v>23</v>
      </c>
      <c r="K10" s="9" t="s">
        <v>23</v>
      </c>
      <c r="L10" s="9" t="s">
        <v>23</v>
      </c>
      <c r="M10" s="9" t="s">
        <v>23</v>
      </c>
      <c r="N10" s="9" t="s">
        <v>23</v>
      </c>
      <c r="O10" s="9" t="s">
        <v>23</v>
      </c>
      <c r="P10" s="9" t="s">
        <v>23</v>
      </c>
      <c r="Q10" s="9" t="s">
        <v>23</v>
      </c>
      <c r="R10" s="9" t="s">
        <v>23</v>
      </c>
      <c r="S10" s="9" t="s">
        <v>23</v>
      </c>
    </row>
    <row r="11" spans="1:19" ht="45" x14ac:dyDescent="0.25">
      <c r="A11" s="116">
        <v>45570</v>
      </c>
      <c r="B11" s="117" t="s">
        <v>10</v>
      </c>
      <c r="C11" s="9" t="s">
        <v>197</v>
      </c>
      <c r="D11" s="9" t="s">
        <v>198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23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9" t="s">
        <v>23</v>
      </c>
      <c r="Q11" s="9" t="s">
        <v>23</v>
      </c>
      <c r="R11" s="9" t="s">
        <v>23</v>
      </c>
      <c r="S11" s="9" t="s">
        <v>23</v>
      </c>
    </row>
    <row r="12" spans="1:19" ht="45" x14ac:dyDescent="0.25">
      <c r="A12" s="116">
        <v>45571</v>
      </c>
      <c r="B12" s="117" t="s">
        <v>4</v>
      </c>
      <c r="C12" s="9" t="s">
        <v>127</v>
      </c>
      <c r="D12" s="9" t="s">
        <v>23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23</v>
      </c>
      <c r="J12" s="9" t="s">
        <v>23</v>
      </c>
      <c r="K12" s="9" t="s">
        <v>23</v>
      </c>
      <c r="L12" s="9" t="s">
        <v>23</v>
      </c>
      <c r="M12" s="9" t="s">
        <v>23</v>
      </c>
      <c r="N12" s="9" t="s">
        <v>23</v>
      </c>
      <c r="O12" s="9" t="s">
        <v>23</v>
      </c>
      <c r="P12" s="9" t="s">
        <v>23</v>
      </c>
      <c r="Q12" s="9" t="s">
        <v>23</v>
      </c>
      <c r="R12" s="9" t="s">
        <v>23</v>
      </c>
      <c r="S12" s="9" t="s">
        <v>23</v>
      </c>
    </row>
    <row r="13" spans="1:19" ht="45" x14ac:dyDescent="0.25">
      <c r="A13" s="116">
        <v>45577</v>
      </c>
      <c r="B13" s="117" t="s">
        <v>10</v>
      </c>
      <c r="C13" s="9" t="s">
        <v>199</v>
      </c>
      <c r="D13" s="9" t="s">
        <v>126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23</v>
      </c>
      <c r="J13" s="9" t="s">
        <v>23</v>
      </c>
      <c r="K13" s="9" t="s">
        <v>23</v>
      </c>
      <c r="L13" s="9" t="s">
        <v>23</v>
      </c>
      <c r="M13" s="9" t="s">
        <v>23</v>
      </c>
      <c r="N13" s="9" t="s">
        <v>23</v>
      </c>
      <c r="O13" s="9" t="s">
        <v>23</v>
      </c>
      <c r="P13" s="9" t="s">
        <v>23</v>
      </c>
      <c r="Q13" s="9" t="s">
        <v>23</v>
      </c>
      <c r="R13" s="9" t="s">
        <v>23</v>
      </c>
      <c r="S13" s="9" t="s">
        <v>23</v>
      </c>
    </row>
    <row r="14" spans="1:19" ht="45" x14ac:dyDescent="0.25">
      <c r="A14" s="116">
        <v>45578</v>
      </c>
      <c r="B14" s="117" t="s">
        <v>4</v>
      </c>
      <c r="C14" s="9" t="s">
        <v>125</v>
      </c>
      <c r="D14" s="9" t="s">
        <v>23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  <c r="L14" s="9" t="s">
        <v>23</v>
      </c>
      <c r="M14" s="9" t="s">
        <v>23</v>
      </c>
      <c r="N14" s="9" t="s">
        <v>23</v>
      </c>
      <c r="O14" s="9" t="s">
        <v>23</v>
      </c>
      <c r="P14" s="9" t="s">
        <v>23</v>
      </c>
      <c r="Q14" s="9" t="s">
        <v>23</v>
      </c>
      <c r="R14" s="9" t="s">
        <v>23</v>
      </c>
      <c r="S14" s="9" t="s">
        <v>23</v>
      </c>
    </row>
    <row r="15" spans="1:19" ht="45" x14ac:dyDescent="0.25">
      <c r="A15" s="116">
        <v>45580</v>
      </c>
      <c r="B15" s="117" t="s">
        <v>6</v>
      </c>
      <c r="C15" s="9" t="s">
        <v>200</v>
      </c>
      <c r="D15" s="9" t="s">
        <v>23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23</v>
      </c>
      <c r="J15" s="9" t="s">
        <v>23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9" t="s">
        <v>23</v>
      </c>
      <c r="Q15" s="9" t="s">
        <v>23</v>
      </c>
      <c r="R15" s="9" t="s">
        <v>23</v>
      </c>
      <c r="S15" s="9" t="s">
        <v>23</v>
      </c>
    </row>
    <row r="16" spans="1:19" ht="45" x14ac:dyDescent="0.25">
      <c r="A16" s="116">
        <v>45584</v>
      </c>
      <c r="B16" s="117" t="s">
        <v>10</v>
      </c>
      <c r="C16" s="9" t="s">
        <v>555</v>
      </c>
      <c r="D16" s="9" t="s">
        <v>556</v>
      </c>
      <c r="E16" s="9" t="s">
        <v>124</v>
      </c>
      <c r="F16" s="9" t="s">
        <v>123</v>
      </c>
      <c r="G16" s="9" t="s">
        <v>23</v>
      </c>
      <c r="H16" s="9" t="s">
        <v>23</v>
      </c>
      <c r="I16" s="9" t="s">
        <v>23</v>
      </c>
      <c r="J16" s="9" t="s">
        <v>23</v>
      </c>
      <c r="K16" s="9" t="s">
        <v>23</v>
      </c>
      <c r="L16" s="9" t="s">
        <v>23</v>
      </c>
      <c r="M16" s="9" t="s">
        <v>23</v>
      </c>
      <c r="N16" s="9" t="s">
        <v>23</v>
      </c>
      <c r="O16" s="9" t="s">
        <v>23</v>
      </c>
      <c r="P16" s="9" t="s">
        <v>23</v>
      </c>
      <c r="Q16" s="9" t="s">
        <v>23</v>
      </c>
      <c r="R16" s="9" t="s">
        <v>23</v>
      </c>
      <c r="S16" s="9" t="s">
        <v>23</v>
      </c>
    </row>
    <row r="17" spans="1:19" ht="45" x14ac:dyDescent="0.25">
      <c r="A17" s="116">
        <v>45585</v>
      </c>
      <c r="B17" s="117" t="s">
        <v>4</v>
      </c>
      <c r="C17" s="9" t="s">
        <v>201</v>
      </c>
      <c r="D17" s="9" t="s">
        <v>202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23</v>
      </c>
      <c r="J17" s="9" t="s">
        <v>23</v>
      </c>
      <c r="K17" s="9" t="s">
        <v>23</v>
      </c>
      <c r="L17" s="9" t="s">
        <v>23</v>
      </c>
      <c r="M17" s="9" t="s">
        <v>23</v>
      </c>
      <c r="N17" s="9" t="s">
        <v>23</v>
      </c>
      <c r="O17" s="9" t="s">
        <v>23</v>
      </c>
      <c r="P17" s="9" t="s">
        <v>23</v>
      </c>
      <c r="Q17" s="9" t="s">
        <v>23</v>
      </c>
      <c r="R17" s="9" t="s">
        <v>23</v>
      </c>
      <c r="S17" s="9" t="s">
        <v>23</v>
      </c>
    </row>
    <row r="18" spans="1:19" ht="45" x14ac:dyDescent="0.25">
      <c r="A18" s="116">
        <v>45586</v>
      </c>
      <c r="B18" s="117" t="s">
        <v>5</v>
      </c>
      <c r="C18" s="9" t="s">
        <v>557</v>
      </c>
      <c r="D18" s="9" t="s">
        <v>23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23</v>
      </c>
      <c r="J18" s="9" t="s">
        <v>23</v>
      </c>
      <c r="K18" s="9" t="s">
        <v>23</v>
      </c>
      <c r="L18" s="9" t="s">
        <v>23</v>
      </c>
      <c r="M18" s="9" t="s">
        <v>23</v>
      </c>
      <c r="N18" s="9" t="s">
        <v>23</v>
      </c>
      <c r="O18" s="9" t="s">
        <v>23</v>
      </c>
      <c r="P18" s="9" t="s">
        <v>23</v>
      </c>
      <c r="Q18" s="9" t="s">
        <v>23</v>
      </c>
      <c r="R18" s="9" t="s">
        <v>23</v>
      </c>
      <c r="S18" s="9" t="s">
        <v>23</v>
      </c>
    </row>
    <row r="19" spans="1:19" ht="45" x14ac:dyDescent="0.25">
      <c r="A19" s="116">
        <v>45589</v>
      </c>
      <c r="B19" s="117" t="s">
        <v>8</v>
      </c>
      <c r="C19" s="9" t="s">
        <v>558</v>
      </c>
      <c r="D19" s="9" t="s">
        <v>203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23</v>
      </c>
      <c r="J19" s="9" t="s">
        <v>23</v>
      </c>
      <c r="K19" s="9" t="s">
        <v>23</v>
      </c>
      <c r="L19" s="9" t="s">
        <v>23</v>
      </c>
      <c r="M19" s="9" t="s">
        <v>23</v>
      </c>
      <c r="N19" s="9" t="s">
        <v>23</v>
      </c>
      <c r="O19" s="9" t="s">
        <v>23</v>
      </c>
      <c r="P19" s="9" t="s">
        <v>23</v>
      </c>
      <c r="Q19" s="9" t="s">
        <v>23</v>
      </c>
      <c r="R19" s="9" t="s">
        <v>23</v>
      </c>
      <c r="S19" s="9" t="s">
        <v>23</v>
      </c>
    </row>
    <row r="20" spans="1:19" ht="45" x14ac:dyDescent="0.25">
      <c r="A20" s="116">
        <v>45591</v>
      </c>
      <c r="B20" s="117" t="s">
        <v>10</v>
      </c>
      <c r="C20" s="9" t="s">
        <v>559</v>
      </c>
      <c r="D20" s="9" t="s">
        <v>23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9" t="s">
        <v>23</v>
      </c>
      <c r="K20" s="9" t="s">
        <v>23</v>
      </c>
      <c r="L20" s="9" t="s">
        <v>23</v>
      </c>
      <c r="M20" s="9" t="s">
        <v>23</v>
      </c>
      <c r="N20" s="9" t="s">
        <v>23</v>
      </c>
      <c r="O20" s="9" t="s">
        <v>23</v>
      </c>
      <c r="P20" s="9" t="s">
        <v>23</v>
      </c>
      <c r="Q20" s="9" t="s">
        <v>23</v>
      </c>
      <c r="R20" s="9" t="s">
        <v>23</v>
      </c>
      <c r="S20" s="9" t="s">
        <v>23</v>
      </c>
    </row>
    <row r="21" spans="1:19" ht="45" x14ac:dyDescent="0.25">
      <c r="A21" s="116">
        <v>45592</v>
      </c>
      <c r="B21" s="117" t="s">
        <v>4</v>
      </c>
      <c r="C21" s="9" t="s">
        <v>560</v>
      </c>
      <c r="D21" s="9" t="s">
        <v>287</v>
      </c>
      <c r="E21" s="9" t="s">
        <v>561</v>
      </c>
      <c r="F21" s="9" t="s">
        <v>122</v>
      </c>
      <c r="G21" s="9" t="s">
        <v>121</v>
      </c>
      <c r="H21" s="9" t="s">
        <v>562</v>
      </c>
      <c r="I21" s="9" t="s">
        <v>204</v>
      </c>
      <c r="J21" s="9" t="s">
        <v>563</v>
      </c>
      <c r="K21" s="9" t="s">
        <v>23</v>
      </c>
      <c r="L21" s="9" t="s">
        <v>23</v>
      </c>
      <c r="M21" s="9" t="s">
        <v>23</v>
      </c>
      <c r="N21" s="9" t="s">
        <v>23</v>
      </c>
      <c r="O21" s="9" t="s">
        <v>23</v>
      </c>
      <c r="P21" s="9" t="s">
        <v>23</v>
      </c>
      <c r="Q21" s="9" t="s">
        <v>23</v>
      </c>
      <c r="R21" s="9" t="s">
        <v>23</v>
      </c>
      <c r="S21" s="9" t="s">
        <v>23</v>
      </c>
    </row>
    <row r="22" spans="1:19" ht="45" x14ac:dyDescent="0.25">
      <c r="A22" s="116">
        <v>45593</v>
      </c>
      <c r="B22" s="117" t="s">
        <v>5</v>
      </c>
      <c r="C22" s="9" t="s">
        <v>288</v>
      </c>
      <c r="D22" s="9" t="s">
        <v>23</v>
      </c>
      <c r="E22" s="9" t="s">
        <v>23</v>
      </c>
      <c r="F22" s="9" t="s">
        <v>23</v>
      </c>
      <c r="G22" s="9" t="s">
        <v>23</v>
      </c>
      <c r="H22" s="9" t="s">
        <v>23</v>
      </c>
      <c r="I22" s="9" t="s">
        <v>23</v>
      </c>
      <c r="J22" s="9" t="s">
        <v>23</v>
      </c>
      <c r="K22" s="9" t="s">
        <v>23</v>
      </c>
      <c r="L22" s="9" t="s">
        <v>23</v>
      </c>
      <c r="M22" s="9" t="s">
        <v>23</v>
      </c>
      <c r="N22" s="9" t="s">
        <v>23</v>
      </c>
      <c r="O22" s="9" t="s">
        <v>23</v>
      </c>
      <c r="P22" s="9" t="s">
        <v>23</v>
      </c>
      <c r="Q22" s="9" t="s">
        <v>23</v>
      </c>
      <c r="R22" s="9" t="s">
        <v>23</v>
      </c>
      <c r="S22" s="9" t="s">
        <v>23</v>
      </c>
    </row>
    <row r="23" spans="1:19" ht="45" x14ac:dyDescent="0.25">
      <c r="A23" s="116">
        <v>45596</v>
      </c>
      <c r="B23" s="117" t="s">
        <v>8</v>
      </c>
      <c r="C23" s="9" t="s">
        <v>564</v>
      </c>
      <c r="D23" s="9" t="s">
        <v>23</v>
      </c>
      <c r="E23" s="9" t="s">
        <v>23</v>
      </c>
      <c r="F23" s="9" t="s">
        <v>23</v>
      </c>
      <c r="G23" s="9" t="s">
        <v>23</v>
      </c>
      <c r="H23" s="9" t="s">
        <v>23</v>
      </c>
      <c r="I23" s="9" t="s">
        <v>23</v>
      </c>
      <c r="J23" s="9" t="s">
        <v>23</v>
      </c>
      <c r="K23" s="9" t="s">
        <v>23</v>
      </c>
      <c r="L23" s="9" t="s">
        <v>23</v>
      </c>
      <c r="M23" s="9" t="s">
        <v>23</v>
      </c>
      <c r="N23" s="9" t="s">
        <v>23</v>
      </c>
      <c r="O23" s="9" t="s">
        <v>23</v>
      </c>
      <c r="P23" s="9" t="s">
        <v>23</v>
      </c>
      <c r="Q23" s="9" t="s">
        <v>23</v>
      </c>
      <c r="R23" s="9" t="s">
        <v>23</v>
      </c>
      <c r="S23" s="9" t="s">
        <v>23</v>
      </c>
    </row>
    <row r="24" spans="1:19" ht="45" x14ac:dyDescent="0.25">
      <c r="A24" s="116">
        <v>45597</v>
      </c>
      <c r="B24" s="117" t="s">
        <v>9</v>
      </c>
      <c r="C24" s="9" t="s">
        <v>565</v>
      </c>
      <c r="D24" s="9" t="s">
        <v>566</v>
      </c>
      <c r="E24" s="9" t="s">
        <v>23</v>
      </c>
      <c r="F24" s="9" t="s">
        <v>23</v>
      </c>
      <c r="G24" s="9" t="s">
        <v>23</v>
      </c>
      <c r="H24" s="9" t="s">
        <v>23</v>
      </c>
      <c r="I24" s="9" t="s">
        <v>23</v>
      </c>
      <c r="J24" s="9" t="s">
        <v>23</v>
      </c>
      <c r="K24" s="9" t="s">
        <v>23</v>
      </c>
      <c r="L24" s="9" t="s">
        <v>23</v>
      </c>
      <c r="M24" s="9" t="s">
        <v>23</v>
      </c>
      <c r="N24" s="9" t="s">
        <v>23</v>
      </c>
      <c r="O24" s="9" t="s">
        <v>23</v>
      </c>
      <c r="P24" s="9" t="s">
        <v>23</v>
      </c>
      <c r="Q24" s="9" t="s">
        <v>23</v>
      </c>
      <c r="R24" s="9" t="s">
        <v>23</v>
      </c>
      <c r="S24" s="9" t="s">
        <v>23</v>
      </c>
    </row>
    <row r="25" spans="1:19" ht="45" x14ac:dyDescent="0.25">
      <c r="A25" s="116">
        <v>45598</v>
      </c>
      <c r="B25" s="117" t="s">
        <v>10</v>
      </c>
      <c r="C25" s="9" t="s">
        <v>567</v>
      </c>
      <c r="D25" s="9" t="s">
        <v>568</v>
      </c>
      <c r="E25" s="9" t="s">
        <v>289</v>
      </c>
      <c r="F25" s="9" t="s">
        <v>205</v>
      </c>
      <c r="G25" s="9" t="s">
        <v>569</v>
      </c>
      <c r="H25" s="9" t="s">
        <v>23</v>
      </c>
      <c r="I25" s="9" t="s">
        <v>23</v>
      </c>
      <c r="J25" s="9" t="s">
        <v>23</v>
      </c>
      <c r="K25" s="9" t="s">
        <v>23</v>
      </c>
      <c r="L25" s="9" t="s">
        <v>23</v>
      </c>
      <c r="M25" s="9" t="s">
        <v>23</v>
      </c>
      <c r="N25" s="9" t="s">
        <v>23</v>
      </c>
      <c r="O25" s="9" t="s">
        <v>23</v>
      </c>
      <c r="P25" s="9" t="s">
        <v>23</v>
      </c>
      <c r="Q25" s="9" t="s">
        <v>23</v>
      </c>
      <c r="R25" s="9" t="s">
        <v>23</v>
      </c>
      <c r="S25" s="9" t="s">
        <v>23</v>
      </c>
    </row>
    <row r="26" spans="1:19" ht="60" x14ac:dyDescent="0.25">
      <c r="A26" s="116">
        <v>45599</v>
      </c>
      <c r="B26" s="117" t="s">
        <v>4</v>
      </c>
      <c r="C26" s="9" t="s">
        <v>570</v>
      </c>
      <c r="D26" s="9" t="s">
        <v>571</v>
      </c>
      <c r="E26" s="9" t="s">
        <v>572</v>
      </c>
      <c r="F26" s="9" t="s">
        <v>206</v>
      </c>
      <c r="G26" s="9" t="s">
        <v>120</v>
      </c>
      <c r="H26" s="9" t="s">
        <v>23</v>
      </c>
      <c r="I26" s="9" t="s">
        <v>23</v>
      </c>
      <c r="J26" s="9" t="s">
        <v>23</v>
      </c>
      <c r="K26" s="9" t="s">
        <v>23</v>
      </c>
      <c r="L26" s="9" t="s">
        <v>23</v>
      </c>
      <c r="M26" s="9" t="s">
        <v>23</v>
      </c>
      <c r="N26" s="9" t="s">
        <v>23</v>
      </c>
      <c r="O26" s="9" t="s">
        <v>23</v>
      </c>
      <c r="P26" s="9" t="s">
        <v>23</v>
      </c>
      <c r="Q26" s="9" t="s">
        <v>23</v>
      </c>
      <c r="R26" s="9" t="s">
        <v>23</v>
      </c>
      <c r="S26" s="9" t="s">
        <v>23</v>
      </c>
    </row>
    <row r="27" spans="1:19" ht="45" x14ac:dyDescent="0.25">
      <c r="A27" s="116">
        <v>45600</v>
      </c>
      <c r="B27" s="117" t="s">
        <v>5</v>
      </c>
      <c r="C27" s="9" t="s">
        <v>573</v>
      </c>
      <c r="D27" s="9" t="s">
        <v>290</v>
      </c>
      <c r="E27" s="9" t="s">
        <v>23</v>
      </c>
      <c r="F27" s="9" t="s">
        <v>23</v>
      </c>
      <c r="G27" s="9" t="s">
        <v>23</v>
      </c>
      <c r="H27" s="9" t="s">
        <v>23</v>
      </c>
      <c r="I27" s="9" t="s">
        <v>23</v>
      </c>
      <c r="J27" s="9" t="s">
        <v>23</v>
      </c>
      <c r="K27" s="9" t="s">
        <v>23</v>
      </c>
      <c r="L27" s="9" t="s">
        <v>23</v>
      </c>
      <c r="M27" s="9" t="s">
        <v>23</v>
      </c>
      <c r="N27" s="9" t="s">
        <v>23</v>
      </c>
      <c r="O27" s="9" t="s">
        <v>23</v>
      </c>
      <c r="P27" s="9" t="s">
        <v>23</v>
      </c>
      <c r="Q27" s="9" t="s">
        <v>23</v>
      </c>
      <c r="R27" s="9" t="s">
        <v>23</v>
      </c>
      <c r="S27" s="9" t="s">
        <v>23</v>
      </c>
    </row>
    <row r="28" spans="1:19" ht="45" x14ac:dyDescent="0.25">
      <c r="A28" s="116">
        <v>45601</v>
      </c>
      <c r="B28" s="117" t="s">
        <v>6</v>
      </c>
      <c r="C28" s="9" t="s">
        <v>291</v>
      </c>
      <c r="D28" s="9" t="s">
        <v>23</v>
      </c>
      <c r="E28" s="9" t="s">
        <v>23</v>
      </c>
      <c r="F28" s="9" t="s">
        <v>23</v>
      </c>
      <c r="G28" s="9" t="s">
        <v>23</v>
      </c>
      <c r="H28" s="9" t="s">
        <v>23</v>
      </c>
      <c r="I28" s="9" t="s">
        <v>23</v>
      </c>
      <c r="J28" s="9" t="s">
        <v>23</v>
      </c>
      <c r="K28" s="9" t="s">
        <v>23</v>
      </c>
      <c r="L28" s="9" t="s">
        <v>23</v>
      </c>
      <c r="M28" s="9" t="s">
        <v>23</v>
      </c>
      <c r="N28" s="9" t="s">
        <v>23</v>
      </c>
      <c r="O28" s="9" t="s">
        <v>23</v>
      </c>
      <c r="P28" s="9" t="s">
        <v>23</v>
      </c>
      <c r="Q28" s="9" t="s">
        <v>23</v>
      </c>
      <c r="R28" s="9" t="s">
        <v>23</v>
      </c>
      <c r="S28" s="9" t="s">
        <v>23</v>
      </c>
    </row>
    <row r="29" spans="1:19" ht="45" x14ac:dyDescent="0.25">
      <c r="A29" s="116">
        <v>45603</v>
      </c>
      <c r="B29" s="117" t="s">
        <v>8</v>
      </c>
      <c r="C29" s="9" t="s">
        <v>574</v>
      </c>
      <c r="D29" s="9" t="s">
        <v>575</v>
      </c>
      <c r="E29" s="9" t="s">
        <v>23</v>
      </c>
      <c r="F29" s="9" t="s">
        <v>23</v>
      </c>
      <c r="G29" s="9" t="s">
        <v>23</v>
      </c>
      <c r="H29" s="9" t="s">
        <v>23</v>
      </c>
      <c r="I29" s="9" t="s">
        <v>23</v>
      </c>
      <c r="J29" s="9" t="s">
        <v>23</v>
      </c>
      <c r="K29" s="9" t="s">
        <v>23</v>
      </c>
      <c r="L29" s="9" t="s">
        <v>23</v>
      </c>
      <c r="M29" s="9" t="s">
        <v>23</v>
      </c>
      <c r="N29" s="9" t="s">
        <v>23</v>
      </c>
      <c r="O29" s="9" t="s">
        <v>23</v>
      </c>
      <c r="P29" s="9" t="s">
        <v>23</v>
      </c>
      <c r="Q29" s="9" t="s">
        <v>23</v>
      </c>
      <c r="R29" s="9" t="s">
        <v>23</v>
      </c>
      <c r="S29" s="9" t="s">
        <v>23</v>
      </c>
    </row>
    <row r="30" spans="1:19" ht="45" x14ac:dyDescent="0.25">
      <c r="A30" s="116">
        <v>45605</v>
      </c>
      <c r="B30" s="117" t="s">
        <v>10</v>
      </c>
      <c r="C30" s="9" t="s">
        <v>294</v>
      </c>
      <c r="D30" s="9" t="s">
        <v>293</v>
      </c>
      <c r="E30" s="9" t="s">
        <v>576</v>
      </c>
      <c r="F30" s="9" t="s">
        <v>577</v>
      </c>
      <c r="G30" s="9" t="s">
        <v>292</v>
      </c>
      <c r="H30" s="9" t="s">
        <v>23</v>
      </c>
      <c r="I30" s="9" t="s">
        <v>23</v>
      </c>
      <c r="J30" s="9" t="s">
        <v>23</v>
      </c>
      <c r="K30" s="9" t="s">
        <v>23</v>
      </c>
      <c r="L30" s="9" t="s">
        <v>23</v>
      </c>
      <c r="M30" s="9" t="s">
        <v>23</v>
      </c>
      <c r="N30" s="9" t="s">
        <v>23</v>
      </c>
      <c r="O30" s="9" t="s">
        <v>23</v>
      </c>
      <c r="P30" s="9" t="s">
        <v>23</v>
      </c>
      <c r="Q30" s="9" t="s">
        <v>23</v>
      </c>
      <c r="R30" s="9" t="s">
        <v>23</v>
      </c>
      <c r="S30" s="9" t="s">
        <v>23</v>
      </c>
    </row>
    <row r="31" spans="1:19" ht="45" x14ac:dyDescent="0.25">
      <c r="A31" s="116">
        <v>45606</v>
      </c>
      <c r="B31" s="117" t="s">
        <v>4</v>
      </c>
      <c r="C31" s="9" t="s">
        <v>578</v>
      </c>
      <c r="D31" s="9" t="s">
        <v>579</v>
      </c>
      <c r="E31" s="9" t="s">
        <v>580</v>
      </c>
      <c r="F31" s="9" t="s">
        <v>207</v>
      </c>
      <c r="G31" s="9" t="s">
        <v>581</v>
      </c>
      <c r="H31" s="9" t="s">
        <v>119</v>
      </c>
      <c r="I31" s="9" t="s">
        <v>118</v>
      </c>
      <c r="J31" s="9" t="s">
        <v>208</v>
      </c>
      <c r="K31" s="9" t="s">
        <v>582</v>
      </c>
      <c r="L31" s="9" t="s">
        <v>583</v>
      </c>
      <c r="M31" s="9" t="s">
        <v>23</v>
      </c>
      <c r="N31" s="9" t="s">
        <v>23</v>
      </c>
      <c r="O31" s="9" t="s">
        <v>23</v>
      </c>
      <c r="P31" s="9" t="s">
        <v>23</v>
      </c>
      <c r="Q31" s="9" t="s">
        <v>23</v>
      </c>
      <c r="R31" s="9" t="s">
        <v>23</v>
      </c>
      <c r="S31" s="9" t="s">
        <v>23</v>
      </c>
    </row>
    <row r="32" spans="1:19" ht="45" x14ac:dyDescent="0.25">
      <c r="A32" s="116">
        <v>45610</v>
      </c>
      <c r="B32" s="117" t="s">
        <v>8</v>
      </c>
      <c r="C32" s="9" t="s">
        <v>209</v>
      </c>
      <c r="D32" s="9" t="s">
        <v>23</v>
      </c>
      <c r="E32" s="9" t="s">
        <v>23</v>
      </c>
      <c r="F32" s="9" t="s">
        <v>23</v>
      </c>
      <c r="G32" s="9" t="s">
        <v>23</v>
      </c>
      <c r="H32" s="9" t="s">
        <v>23</v>
      </c>
      <c r="I32" s="9" t="s">
        <v>23</v>
      </c>
      <c r="J32" s="9" t="s">
        <v>23</v>
      </c>
      <c r="K32" s="9" t="s">
        <v>23</v>
      </c>
      <c r="L32" s="9" t="s">
        <v>23</v>
      </c>
      <c r="M32" s="9" t="s">
        <v>23</v>
      </c>
      <c r="N32" s="9" t="s">
        <v>23</v>
      </c>
      <c r="O32" s="9" t="s">
        <v>23</v>
      </c>
      <c r="P32" s="9" t="s">
        <v>23</v>
      </c>
      <c r="Q32" s="9" t="s">
        <v>23</v>
      </c>
      <c r="R32" s="9" t="s">
        <v>23</v>
      </c>
      <c r="S32" s="9" t="s">
        <v>23</v>
      </c>
    </row>
    <row r="33" spans="1:19" ht="45" x14ac:dyDescent="0.25">
      <c r="A33" s="116">
        <v>45611</v>
      </c>
      <c r="B33" s="117" t="s">
        <v>9</v>
      </c>
      <c r="C33" s="9" t="s">
        <v>584</v>
      </c>
      <c r="D33" s="9" t="s">
        <v>210</v>
      </c>
      <c r="E33" s="9" t="s">
        <v>585</v>
      </c>
      <c r="F33" s="9" t="s">
        <v>586</v>
      </c>
      <c r="G33" s="9" t="s">
        <v>23</v>
      </c>
      <c r="H33" s="9" t="s">
        <v>23</v>
      </c>
      <c r="I33" s="9" t="s">
        <v>23</v>
      </c>
      <c r="J33" s="9" t="s">
        <v>23</v>
      </c>
      <c r="K33" s="9" t="s">
        <v>23</v>
      </c>
      <c r="L33" s="9" t="s">
        <v>23</v>
      </c>
      <c r="M33" s="9" t="s">
        <v>23</v>
      </c>
      <c r="N33" s="9" t="s">
        <v>23</v>
      </c>
      <c r="O33" s="9" t="s">
        <v>23</v>
      </c>
      <c r="P33" s="9" t="s">
        <v>23</v>
      </c>
      <c r="Q33" s="9" t="s">
        <v>23</v>
      </c>
      <c r="R33" s="9" t="s">
        <v>23</v>
      </c>
      <c r="S33" s="9" t="s">
        <v>23</v>
      </c>
    </row>
    <row r="34" spans="1:19" ht="45" x14ac:dyDescent="0.25">
      <c r="A34" s="116">
        <v>45612</v>
      </c>
      <c r="B34" s="117" t="s">
        <v>10</v>
      </c>
      <c r="C34" s="9" t="s">
        <v>587</v>
      </c>
      <c r="D34" s="9" t="s">
        <v>588</v>
      </c>
      <c r="E34" s="9" t="s">
        <v>589</v>
      </c>
      <c r="F34" s="9" t="s">
        <v>590</v>
      </c>
      <c r="G34" s="9" t="s">
        <v>211</v>
      </c>
      <c r="H34" s="9" t="s">
        <v>23</v>
      </c>
      <c r="I34" s="9" t="s">
        <v>23</v>
      </c>
      <c r="J34" s="9" t="s">
        <v>23</v>
      </c>
      <c r="K34" s="9" t="s">
        <v>23</v>
      </c>
      <c r="L34" s="9" t="s">
        <v>23</v>
      </c>
      <c r="M34" s="9" t="s">
        <v>23</v>
      </c>
      <c r="N34" s="9" t="s">
        <v>23</v>
      </c>
      <c r="O34" s="9" t="s">
        <v>23</v>
      </c>
      <c r="P34" s="9" t="s">
        <v>23</v>
      </c>
      <c r="Q34" s="9" t="s">
        <v>23</v>
      </c>
      <c r="R34" s="9" t="s">
        <v>23</v>
      </c>
      <c r="S34" s="9" t="s">
        <v>23</v>
      </c>
    </row>
    <row r="35" spans="1:19" ht="45" x14ac:dyDescent="0.25">
      <c r="A35" s="116">
        <v>45613</v>
      </c>
      <c r="B35" s="117" t="s">
        <v>4</v>
      </c>
      <c r="C35" s="9" t="s">
        <v>295</v>
      </c>
      <c r="D35" s="9" t="s">
        <v>591</v>
      </c>
      <c r="E35" s="9" t="s">
        <v>592</v>
      </c>
      <c r="F35" s="9" t="s">
        <v>296</v>
      </c>
      <c r="G35" s="9" t="s">
        <v>593</v>
      </c>
      <c r="H35" s="9" t="s">
        <v>117</v>
      </c>
      <c r="I35" s="9" t="s">
        <v>212</v>
      </c>
      <c r="J35" s="9" t="s">
        <v>594</v>
      </c>
      <c r="K35" s="9" t="s">
        <v>23</v>
      </c>
      <c r="L35" s="9" t="s">
        <v>23</v>
      </c>
      <c r="M35" s="9" t="s">
        <v>23</v>
      </c>
      <c r="N35" s="9" t="s">
        <v>23</v>
      </c>
      <c r="O35" s="9" t="s">
        <v>23</v>
      </c>
      <c r="P35" s="9" t="s">
        <v>23</v>
      </c>
      <c r="Q35" s="9" t="s">
        <v>23</v>
      </c>
      <c r="R35" s="9" t="s">
        <v>23</v>
      </c>
      <c r="S35" s="9" t="s">
        <v>23</v>
      </c>
    </row>
    <row r="36" spans="1:19" ht="45" x14ac:dyDescent="0.25">
      <c r="A36" s="116">
        <v>45614</v>
      </c>
      <c r="B36" s="117" t="s">
        <v>5</v>
      </c>
      <c r="C36" s="9" t="s">
        <v>297</v>
      </c>
      <c r="D36" s="9" t="s">
        <v>595</v>
      </c>
      <c r="E36" s="9" t="s">
        <v>23</v>
      </c>
      <c r="F36" s="9" t="s">
        <v>23</v>
      </c>
      <c r="G36" s="9" t="s">
        <v>23</v>
      </c>
      <c r="H36" s="9" t="s">
        <v>23</v>
      </c>
      <c r="I36" s="9" t="s">
        <v>23</v>
      </c>
      <c r="J36" s="9" t="s">
        <v>23</v>
      </c>
      <c r="K36" s="9" t="s">
        <v>23</v>
      </c>
      <c r="L36" s="9" t="s">
        <v>23</v>
      </c>
      <c r="M36" s="9" t="s">
        <v>23</v>
      </c>
      <c r="N36" s="9" t="s">
        <v>23</v>
      </c>
      <c r="O36" s="9" t="s">
        <v>23</v>
      </c>
      <c r="P36" s="9" t="s">
        <v>23</v>
      </c>
      <c r="Q36" s="9" t="s">
        <v>23</v>
      </c>
      <c r="R36" s="9" t="s">
        <v>23</v>
      </c>
      <c r="S36" s="9" t="s">
        <v>23</v>
      </c>
    </row>
    <row r="37" spans="1:19" ht="45" x14ac:dyDescent="0.25">
      <c r="A37" s="116">
        <v>45616</v>
      </c>
      <c r="B37" s="117" t="s">
        <v>7</v>
      </c>
      <c r="C37" s="9" t="s">
        <v>596</v>
      </c>
      <c r="D37" s="9" t="s">
        <v>23</v>
      </c>
      <c r="E37" s="9" t="s">
        <v>23</v>
      </c>
      <c r="F37" s="9" t="s">
        <v>23</v>
      </c>
      <c r="G37" s="9" t="s">
        <v>23</v>
      </c>
      <c r="H37" s="9" t="s">
        <v>23</v>
      </c>
      <c r="I37" s="9" t="s">
        <v>23</v>
      </c>
      <c r="J37" s="9" t="s">
        <v>23</v>
      </c>
      <c r="K37" s="9" t="s">
        <v>23</v>
      </c>
      <c r="L37" s="9" t="s">
        <v>23</v>
      </c>
      <c r="M37" s="9" t="s">
        <v>23</v>
      </c>
      <c r="N37" s="9" t="s">
        <v>23</v>
      </c>
      <c r="O37" s="9" t="s">
        <v>23</v>
      </c>
      <c r="P37" s="9" t="s">
        <v>23</v>
      </c>
      <c r="Q37" s="9" t="s">
        <v>23</v>
      </c>
      <c r="R37" s="9" t="s">
        <v>23</v>
      </c>
      <c r="S37" s="9" t="s">
        <v>23</v>
      </c>
    </row>
    <row r="38" spans="1:19" ht="45" x14ac:dyDescent="0.25">
      <c r="A38" s="116">
        <v>45619</v>
      </c>
      <c r="B38" s="117" t="s">
        <v>10</v>
      </c>
      <c r="C38" s="9" t="s">
        <v>597</v>
      </c>
      <c r="D38" s="9" t="s">
        <v>23</v>
      </c>
      <c r="E38" s="9" t="s">
        <v>23</v>
      </c>
      <c r="F38" s="9" t="s">
        <v>23</v>
      </c>
      <c r="G38" s="9" t="s">
        <v>23</v>
      </c>
      <c r="H38" s="9" t="s">
        <v>23</v>
      </c>
      <c r="I38" s="9" t="s">
        <v>23</v>
      </c>
      <c r="J38" s="9" t="s">
        <v>23</v>
      </c>
      <c r="K38" s="9" t="s">
        <v>23</v>
      </c>
      <c r="L38" s="9" t="s">
        <v>23</v>
      </c>
      <c r="M38" s="9" t="s">
        <v>23</v>
      </c>
      <c r="N38" s="9" t="s">
        <v>23</v>
      </c>
      <c r="O38" s="9" t="s">
        <v>23</v>
      </c>
      <c r="P38" s="9" t="s">
        <v>23</v>
      </c>
      <c r="Q38" s="9" t="s">
        <v>23</v>
      </c>
      <c r="R38" s="9" t="s">
        <v>23</v>
      </c>
      <c r="S38" s="9" t="s">
        <v>23</v>
      </c>
    </row>
    <row r="39" spans="1:19" ht="45" x14ac:dyDescent="0.25">
      <c r="A39" s="116">
        <v>45620</v>
      </c>
      <c r="B39" s="117" t="s">
        <v>4</v>
      </c>
      <c r="C39" s="9" t="s">
        <v>598</v>
      </c>
      <c r="D39" s="9" t="s">
        <v>599</v>
      </c>
      <c r="E39" s="9" t="s">
        <v>213</v>
      </c>
      <c r="F39" s="9" t="s">
        <v>298</v>
      </c>
      <c r="G39" s="9" t="s">
        <v>600</v>
      </c>
      <c r="H39" s="9" t="s">
        <v>601</v>
      </c>
      <c r="I39" s="9" t="s">
        <v>116</v>
      </c>
      <c r="J39" s="9" t="s">
        <v>115</v>
      </c>
      <c r="K39" s="9" t="s">
        <v>602</v>
      </c>
      <c r="L39" s="9" t="s">
        <v>214</v>
      </c>
      <c r="M39" s="9" t="s">
        <v>603</v>
      </c>
      <c r="N39" s="9" t="s">
        <v>23</v>
      </c>
      <c r="O39" s="9" t="s">
        <v>23</v>
      </c>
      <c r="P39" s="9" t="s">
        <v>23</v>
      </c>
      <c r="Q39" s="9" t="s">
        <v>23</v>
      </c>
      <c r="R39" s="9" t="s">
        <v>23</v>
      </c>
      <c r="S39" s="9" t="s">
        <v>23</v>
      </c>
    </row>
    <row r="40" spans="1:19" ht="45" x14ac:dyDescent="0.25">
      <c r="A40" s="116">
        <v>45621</v>
      </c>
      <c r="B40" s="117" t="s">
        <v>5</v>
      </c>
      <c r="C40" s="9" t="s">
        <v>299</v>
      </c>
      <c r="D40" s="9" t="s">
        <v>23</v>
      </c>
      <c r="E40" s="9" t="s">
        <v>23</v>
      </c>
      <c r="F40" s="9" t="s">
        <v>23</v>
      </c>
      <c r="G40" s="9" t="s">
        <v>23</v>
      </c>
      <c r="H40" s="9" t="s">
        <v>23</v>
      </c>
      <c r="I40" s="9" t="s">
        <v>23</v>
      </c>
      <c r="J40" s="9" t="s">
        <v>23</v>
      </c>
      <c r="K40" s="9" t="s">
        <v>23</v>
      </c>
      <c r="L40" s="9" t="s">
        <v>23</v>
      </c>
      <c r="M40" s="9" t="s">
        <v>23</v>
      </c>
      <c r="N40" s="9" t="s">
        <v>23</v>
      </c>
      <c r="O40" s="9" t="s">
        <v>23</v>
      </c>
      <c r="P40" s="9" t="s">
        <v>23</v>
      </c>
      <c r="Q40" s="9" t="s">
        <v>23</v>
      </c>
      <c r="R40" s="9" t="s">
        <v>23</v>
      </c>
      <c r="S40" s="9" t="s">
        <v>23</v>
      </c>
    </row>
    <row r="41" spans="1:19" ht="45" x14ac:dyDescent="0.25">
      <c r="A41" s="116">
        <v>45624</v>
      </c>
      <c r="B41" s="117" t="s">
        <v>8</v>
      </c>
      <c r="C41" s="9" t="s">
        <v>604</v>
      </c>
      <c r="D41" s="9" t="s">
        <v>605</v>
      </c>
      <c r="E41" s="9" t="s">
        <v>23</v>
      </c>
      <c r="F41" s="9" t="s">
        <v>23</v>
      </c>
      <c r="G41" s="9" t="s">
        <v>23</v>
      </c>
      <c r="H41" s="9" t="s">
        <v>23</v>
      </c>
      <c r="I41" s="9" t="s">
        <v>23</v>
      </c>
      <c r="J41" s="9" t="s">
        <v>23</v>
      </c>
      <c r="K41" s="9" t="s">
        <v>23</v>
      </c>
      <c r="L41" s="9" t="s">
        <v>23</v>
      </c>
      <c r="M41" s="9" t="s">
        <v>23</v>
      </c>
      <c r="N41" s="9" t="s">
        <v>23</v>
      </c>
      <c r="O41" s="9" t="s">
        <v>23</v>
      </c>
      <c r="P41" s="9" t="s">
        <v>23</v>
      </c>
      <c r="Q41" s="9" t="s">
        <v>23</v>
      </c>
      <c r="R41" s="9" t="s">
        <v>23</v>
      </c>
      <c r="S41" s="9" t="s">
        <v>23</v>
      </c>
    </row>
    <row r="42" spans="1:19" ht="45" x14ac:dyDescent="0.25">
      <c r="A42" s="116">
        <v>45626</v>
      </c>
      <c r="B42" s="117" t="s">
        <v>10</v>
      </c>
      <c r="C42" s="9" t="s">
        <v>300</v>
      </c>
      <c r="D42" s="9" t="s">
        <v>606</v>
      </c>
      <c r="E42" s="9" t="s">
        <v>607</v>
      </c>
      <c r="F42" s="9" t="s">
        <v>608</v>
      </c>
      <c r="G42" s="9" t="s">
        <v>114</v>
      </c>
      <c r="H42" s="9" t="s">
        <v>23</v>
      </c>
      <c r="I42" s="9" t="s">
        <v>23</v>
      </c>
      <c r="J42" s="9" t="s">
        <v>23</v>
      </c>
      <c r="K42" s="9" t="s">
        <v>23</v>
      </c>
      <c r="L42" s="9" t="s">
        <v>23</v>
      </c>
      <c r="M42" s="9" t="s">
        <v>23</v>
      </c>
      <c r="N42" s="9" t="s">
        <v>23</v>
      </c>
      <c r="O42" s="9" t="s">
        <v>23</v>
      </c>
      <c r="P42" s="9" t="s">
        <v>23</v>
      </c>
      <c r="Q42" s="9" t="s">
        <v>23</v>
      </c>
      <c r="R42" s="9" t="s">
        <v>23</v>
      </c>
      <c r="S42" s="9" t="s">
        <v>23</v>
      </c>
    </row>
    <row r="43" spans="1:19" ht="45" x14ac:dyDescent="0.25">
      <c r="A43" s="116">
        <v>45627</v>
      </c>
      <c r="B43" s="117" t="s">
        <v>4</v>
      </c>
      <c r="C43" s="9" t="s">
        <v>609</v>
      </c>
      <c r="D43" s="9" t="s">
        <v>215</v>
      </c>
      <c r="E43" s="9" t="s">
        <v>301</v>
      </c>
      <c r="F43" s="9" t="s">
        <v>113</v>
      </c>
      <c r="G43" s="9" t="s">
        <v>216</v>
      </c>
      <c r="H43" s="9" t="s">
        <v>610</v>
      </c>
      <c r="I43" s="9" t="s">
        <v>23</v>
      </c>
      <c r="J43" s="9" t="s">
        <v>23</v>
      </c>
      <c r="K43" s="9" t="s">
        <v>23</v>
      </c>
      <c r="L43" s="9" t="s">
        <v>23</v>
      </c>
      <c r="M43" s="9" t="s">
        <v>23</v>
      </c>
      <c r="N43" s="9" t="s">
        <v>23</v>
      </c>
      <c r="O43" s="9" t="s">
        <v>23</v>
      </c>
      <c r="P43" s="9" t="s">
        <v>23</v>
      </c>
      <c r="Q43" s="9" t="s">
        <v>23</v>
      </c>
      <c r="R43" s="9" t="s">
        <v>23</v>
      </c>
      <c r="S43" s="9" t="s">
        <v>23</v>
      </c>
    </row>
    <row r="44" spans="1:19" ht="45" x14ac:dyDescent="0.25">
      <c r="A44" s="116">
        <v>45628</v>
      </c>
      <c r="B44" s="117" t="s">
        <v>5</v>
      </c>
      <c r="C44" s="9" t="s">
        <v>611</v>
      </c>
      <c r="D44" s="9" t="s">
        <v>302</v>
      </c>
      <c r="E44" s="9" t="s">
        <v>23</v>
      </c>
      <c r="F44" s="9" t="s">
        <v>23</v>
      </c>
      <c r="G44" s="9" t="s">
        <v>23</v>
      </c>
      <c r="H44" s="9" t="s">
        <v>23</v>
      </c>
      <c r="I44" s="9" t="s">
        <v>23</v>
      </c>
      <c r="J44" s="9" t="s">
        <v>23</v>
      </c>
      <c r="K44" s="9" t="s">
        <v>23</v>
      </c>
      <c r="L44" s="9" t="s">
        <v>23</v>
      </c>
      <c r="M44" s="9" t="s">
        <v>23</v>
      </c>
      <c r="N44" s="9" t="s">
        <v>23</v>
      </c>
      <c r="O44" s="9" t="s">
        <v>23</v>
      </c>
      <c r="P44" s="9" t="s">
        <v>23</v>
      </c>
      <c r="Q44" s="9" t="s">
        <v>23</v>
      </c>
      <c r="R44" s="9" t="s">
        <v>23</v>
      </c>
      <c r="S44" s="9" t="s">
        <v>23</v>
      </c>
    </row>
    <row r="45" spans="1:19" ht="45" x14ac:dyDescent="0.25">
      <c r="A45" s="116">
        <v>45631</v>
      </c>
      <c r="B45" s="117" t="s">
        <v>8</v>
      </c>
      <c r="C45" s="9" t="s">
        <v>612</v>
      </c>
      <c r="D45" s="9" t="s">
        <v>23</v>
      </c>
      <c r="E45" s="9" t="s">
        <v>23</v>
      </c>
      <c r="F45" s="9" t="s">
        <v>23</v>
      </c>
      <c r="G45" s="9" t="s">
        <v>23</v>
      </c>
      <c r="H45" s="9" t="s">
        <v>23</v>
      </c>
      <c r="I45" s="9" t="s">
        <v>23</v>
      </c>
      <c r="J45" s="9" t="s">
        <v>23</v>
      </c>
      <c r="K45" s="9" t="s">
        <v>23</v>
      </c>
      <c r="L45" s="9" t="s">
        <v>23</v>
      </c>
      <c r="M45" s="9" t="s">
        <v>23</v>
      </c>
      <c r="N45" s="9" t="s">
        <v>23</v>
      </c>
      <c r="O45" s="9" t="s">
        <v>23</v>
      </c>
      <c r="P45" s="9" t="s">
        <v>23</v>
      </c>
      <c r="Q45" s="9" t="s">
        <v>23</v>
      </c>
      <c r="R45" s="9" t="s">
        <v>23</v>
      </c>
      <c r="S45" s="9" t="s">
        <v>23</v>
      </c>
    </row>
    <row r="46" spans="1:19" ht="45" x14ac:dyDescent="0.25">
      <c r="A46" s="116">
        <v>45632</v>
      </c>
      <c r="B46" s="117" t="s">
        <v>9</v>
      </c>
      <c r="C46" s="9" t="s">
        <v>305</v>
      </c>
      <c r="D46" s="9" t="s">
        <v>23</v>
      </c>
      <c r="E46" s="9" t="s">
        <v>23</v>
      </c>
      <c r="F46" s="9" t="s">
        <v>23</v>
      </c>
      <c r="G46" s="9" t="s">
        <v>23</v>
      </c>
      <c r="H46" s="9" t="s">
        <v>23</v>
      </c>
      <c r="I46" s="9" t="s">
        <v>23</v>
      </c>
      <c r="J46" s="9" t="s">
        <v>23</v>
      </c>
      <c r="K46" s="9" t="s">
        <v>23</v>
      </c>
      <c r="L46" s="9" t="s">
        <v>23</v>
      </c>
      <c r="M46" s="9" t="s">
        <v>23</v>
      </c>
      <c r="N46" s="9" t="s">
        <v>23</v>
      </c>
      <c r="O46" s="9" t="s">
        <v>23</v>
      </c>
      <c r="P46" s="9" t="s">
        <v>23</v>
      </c>
      <c r="Q46" s="9" t="s">
        <v>23</v>
      </c>
      <c r="R46" s="9" t="s">
        <v>23</v>
      </c>
      <c r="S46" s="9" t="s">
        <v>23</v>
      </c>
    </row>
    <row r="47" spans="1:19" ht="45" x14ac:dyDescent="0.25">
      <c r="A47" s="116">
        <v>45633</v>
      </c>
      <c r="B47" s="117" t="s">
        <v>10</v>
      </c>
      <c r="C47" s="9" t="s">
        <v>303</v>
      </c>
      <c r="D47" s="9" t="s">
        <v>613</v>
      </c>
      <c r="E47" s="9" t="s">
        <v>217</v>
      </c>
      <c r="F47" s="9" t="s">
        <v>218</v>
      </c>
      <c r="G47" s="9" t="s">
        <v>614</v>
      </c>
      <c r="H47" s="9" t="s">
        <v>23</v>
      </c>
      <c r="I47" s="9" t="s">
        <v>23</v>
      </c>
      <c r="J47" s="9" t="s">
        <v>23</v>
      </c>
      <c r="K47" s="9" t="s">
        <v>23</v>
      </c>
      <c r="L47" s="9" t="s">
        <v>23</v>
      </c>
      <c r="M47" s="9" t="s">
        <v>23</v>
      </c>
      <c r="N47" s="9" t="s">
        <v>23</v>
      </c>
      <c r="O47" s="9" t="s">
        <v>23</v>
      </c>
      <c r="P47" s="9" t="s">
        <v>23</v>
      </c>
      <c r="Q47" s="9" t="s">
        <v>23</v>
      </c>
      <c r="R47" s="9" t="s">
        <v>23</v>
      </c>
      <c r="S47" s="9" t="s">
        <v>23</v>
      </c>
    </row>
    <row r="48" spans="1:19" ht="45" x14ac:dyDescent="0.25">
      <c r="A48" s="116">
        <v>45634</v>
      </c>
      <c r="B48" s="117" t="s">
        <v>4</v>
      </c>
      <c r="C48" s="9" t="s">
        <v>615</v>
      </c>
      <c r="D48" s="9" t="s">
        <v>304</v>
      </c>
      <c r="E48" s="9" t="s">
        <v>616</v>
      </c>
      <c r="F48" s="9" t="s">
        <v>617</v>
      </c>
      <c r="G48" s="9" t="s">
        <v>112</v>
      </c>
      <c r="H48" s="9" t="s">
        <v>219</v>
      </c>
      <c r="I48" s="9" t="s">
        <v>618</v>
      </c>
      <c r="J48" s="9" t="s">
        <v>619</v>
      </c>
      <c r="K48" s="9" t="s">
        <v>23</v>
      </c>
      <c r="L48" s="9" t="s">
        <v>23</v>
      </c>
      <c r="M48" s="9" t="s">
        <v>23</v>
      </c>
      <c r="N48" s="9" t="s">
        <v>23</v>
      </c>
      <c r="O48" s="9" t="s">
        <v>23</v>
      </c>
      <c r="P48" s="9" t="s">
        <v>23</v>
      </c>
      <c r="Q48" s="9" t="s">
        <v>23</v>
      </c>
      <c r="R48" s="9" t="s">
        <v>23</v>
      </c>
      <c r="S48" s="9" t="s">
        <v>23</v>
      </c>
    </row>
    <row r="49" spans="1:19" ht="45" x14ac:dyDescent="0.25">
      <c r="A49" s="116">
        <v>45636</v>
      </c>
      <c r="B49" s="117" t="s">
        <v>6</v>
      </c>
      <c r="C49" s="9" t="s">
        <v>620</v>
      </c>
      <c r="D49" s="9" t="s">
        <v>23</v>
      </c>
      <c r="E49" s="9" t="s">
        <v>23</v>
      </c>
      <c r="F49" s="9" t="s">
        <v>23</v>
      </c>
      <c r="G49" s="9" t="s">
        <v>23</v>
      </c>
      <c r="H49" s="9" t="s">
        <v>23</v>
      </c>
      <c r="I49" s="9" t="s">
        <v>23</v>
      </c>
      <c r="J49" s="9" t="s">
        <v>23</v>
      </c>
      <c r="K49" s="9" t="s">
        <v>23</v>
      </c>
      <c r="L49" s="9" t="s">
        <v>23</v>
      </c>
      <c r="M49" s="9" t="s">
        <v>23</v>
      </c>
      <c r="N49" s="9" t="s">
        <v>23</v>
      </c>
      <c r="O49" s="9" t="s">
        <v>23</v>
      </c>
      <c r="P49" s="9" t="s">
        <v>23</v>
      </c>
      <c r="Q49" s="9" t="s">
        <v>23</v>
      </c>
      <c r="R49" s="9" t="s">
        <v>23</v>
      </c>
      <c r="S49" s="9" t="s">
        <v>23</v>
      </c>
    </row>
    <row r="50" spans="1:19" ht="45" x14ac:dyDescent="0.25">
      <c r="A50" s="116">
        <v>45637</v>
      </c>
      <c r="B50" s="117" t="s">
        <v>7</v>
      </c>
      <c r="C50" s="9" t="s">
        <v>220</v>
      </c>
      <c r="D50" s="9" t="s">
        <v>23</v>
      </c>
      <c r="E50" s="9" t="s">
        <v>23</v>
      </c>
      <c r="F50" s="9" t="s">
        <v>23</v>
      </c>
      <c r="G50" s="9" t="s">
        <v>23</v>
      </c>
      <c r="H50" s="9" t="s">
        <v>23</v>
      </c>
      <c r="I50" s="9" t="s">
        <v>23</v>
      </c>
      <c r="J50" s="9" t="s">
        <v>23</v>
      </c>
      <c r="K50" s="9" t="s">
        <v>23</v>
      </c>
      <c r="L50" s="9" t="s">
        <v>23</v>
      </c>
      <c r="M50" s="9" t="s">
        <v>23</v>
      </c>
      <c r="N50" s="9" t="s">
        <v>23</v>
      </c>
      <c r="O50" s="9" t="s">
        <v>23</v>
      </c>
      <c r="P50" s="9" t="s">
        <v>23</v>
      </c>
      <c r="Q50" s="9" t="s">
        <v>23</v>
      </c>
      <c r="R50" s="9" t="s">
        <v>23</v>
      </c>
      <c r="S50" s="9" t="s">
        <v>23</v>
      </c>
    </row>
    <row r="51" spans="1:19" ht="45" x14ac:dyDescent="0.25">
      <c r="A51" s="116">
        <v>45638</v>
      </c>
      <c r="B51" s="117" t="s">
        <v>8</v>
      </c>
      <c r="C51" s="9" t="s">
        <v>221</v>
      </c>
      <c r="D51" s="9" t="s">
        <v>23</v>
      </c>
      <c r="E51" s="9" t="s">
        <v>23</v>
      </c>
      <c r="F51" s="9" t="s">
        <v>23</v>
      </c>
      <c r="G51" s="9" t="s">
        <v>23</v>
      </c>
      <c r="H51" s="9" t="s">
        <v>23</v>
      </c>
      <c r="I51" s="9" t="s">
        <v>23</v>
      </c>
      <c r="J51" s="9" t="s">
        <v>23</v>
      </c>
      <c r="K51" s="9" t="s">
        <v>23</v>
      </c>
      <c r="L51" s="9" t="s">
        <v>23</v>
      </c>
      <c r="M51" s="9" t="s">
        <v>23</v>
      </c>
      <c r="N51" s="9" t="s">
        <v>23</v>
      </c>
      <c r="O51" s="9" t="s">
        <v>23</v>
      </c>
      <c r="P51" s="9" t="s">
        <v>23</v>
      </c>
      <c r="Q51" s="9" t="s">
        <v>23</v>
      </c>
      <c r="R51" s="9" t="s">
        <v>23</v>
      </c>
      <c r="S51" s="9" t="s">
        <v>23</v>
      </c>
    </row>
    <row r="52" spans="1:19" ht="45" x14ac:dyDescent="0.25">
      <c r="A52" s="116">
        <v>45640</v>
      </c>
      <c r="B52" s="117" t="s">
        <v>10</v>
      </c>
      <c r="C52" s="9" t="s">
        <v>587</v>
      </c>
      <c r="D52" s="9" t="s">
        <v>588</v>
      </c>
      <c r="E52" s="9" t="s">
        <v>589</v>
      </c>
      <c r="F52" s="9" t="s">
        <v>621</v>
      </c>
      <c r="G52" s="9" t="s">
        <v>622</v>
      </c>
      <c r="H52" s="9" t="s">
        <v>306</v>
      </c>
      <c r="I52" s="9" t="s">
        <v>623</v>
      </c>
      <c r="J52" s="9" t="s">
        <v>624</v>
      </c>
      <c r="K52" s="9" t="s">
        <v>307</v>
      </c>
      <c r="L52" s="9" t="s">
        <v>23</v>
      </c>
      <c r="M52" s="9" t="s">
        <v>23</v>
      </c>
      <c r="N52" s="9" t="s">
        <v>23</v>
      </c>
      <c r="O52" s="9" t="s">
        <v>23</v>
      </c>
      <c r="P52" s="9" t="s">
        <v>23</v>
      </c>
      <c r="Q52" s="9" t="s">
        <v>23</v>
      </c>
      <c r="R52" s="9" t="s">
        <v>23</v>
      </c>
      <c r="S52" s="9" t="s">
        <v>23</v>
      </c>
    </row>
    <row r="53" spans="1:19" ht="45" x14ac:dyDescent="0.25">
      <c r="A53" s="116">
        <v>45641</v>
      </c>
      <c r="B53" s="117" t="s">
        <v>4</v>
      </c>
      <c r="C53" s="9" t="s">
        <v>625</v>
      </c>
      <c r="D53" s="9" t="s">
        <v>626</v>
      </c>
      <c r="E53" s="9" t="s">
        <v>627</v>
      </c>
      <c r="F53" s="9" t="s">
        <v>628</v>
      </c>
      <c r="G53" s="9" t="s">
        <v>111</v>
      </c>
      <c r="H53" s="9" t="s">
        <v>222</v>
      </c>
      <c r="I53" s="9" t="s">
        <v>629</v>
      </c>
      <c r="J53" s="9" t="s">
        <v>630</v>
      </c>
      <c r="K53" s="9" t="s">
        <v>631</v>
      </c>
      <c r="L53" s="9" t="s">
        <v>110</v>
      </c>
      <c r="M53" s="9" t="s">
        <v>632</v>
      </c>
      <c r="N53" s="9" t="s">
        <v>23</v>
      </c>
      <c r="O53" s="9" t="s">
        <v>23</v>
      </c>
      <c r="P53" s="9" t="s">
        <v>23</v>
      </c>
      <c r="Q53" s="9" t="s">
        <v>23</v>
      </c>
      <c r="R53" s="9" t="s">
        <v>23</v>
      </c>
      <c r="S53" s="9" t="s">
        <v>23</v>
      </c>
    </row>
    <row r="54" spans="1:19" ht="45" x14ac:dyDescent="0.25">
      <c r="A54" s="116">
        <v>45642</v>
      </c>
      <c r="B54" s="117" t="s">
        <v>5</v>
      </c>
      <c r="C54" s="9" t="s">
        <v>633</v>
      </c>
      <c r="D54" s="9" t="s">
        <v>308</v>
      </c>
      <c r="E54" s="9" t="s">
        <v>23</v>
      </c>
      <c r="F54" s="9" t="s">
        <v>23</v>
      </c>
      <c r="G54" s="9" t="s">
        <v>23</v>
      </c>
      <c r="H54" s="9" t="s">
        <v>23</v>
      </c>
      <c r="I54" s="9" t="s">
        <v>23</v>
      </c>
      <c r="J54" s="9" t="s">
        <v>23</v>
      </c>
      <c r="K54" s="9" t="s">
        <v>23</v>
      </c>
      <c r="L54" s="9" t="s">
        <v>23</v>
      </c>
      <c r="M54" s="9" t="s">
        <v>23</v>
      </c>
      <c r="N54" s="9" t="s">
        <v>23</v>
      </c>
      <c r="O54" s="9" t="s">
        <v>23</v>
      </c>
      <c r="P54" s="9" t="s">
        <v>23</v>
      </c>
      <c r="Q54" s="9" t="s">
        <v>23</v>
      </c>
      <c r="R54" s="9" t="s">
        <v>23</v>
      </c>
      <c r="S54" s="9" t="s">
        <v>23</v>
      </c>
    </row>
    <row r="55" spans="1:19" ht="45" x14ac:dyDescent="0.25">
      <c r="A55" s="116">
        <v>45644</v>
      </c>
      <c r="B55" s="117" t="s">
        <v>7</v>
      </c>
      <c r="C55" s="9" t="s">
        <v>634</v>
      </c>
      <c r="D55" s="9" t="s">
        <v>635</v>
      </c>
      <c r="E55" s="9" t="s">
        <v>636</v>
      </c>
      <c r="F55" s="9" t="s">
        <v>637</v>
      </c>
      <c r="G55" s="9" t="s">
        <v>23</v>
      </c>
      <c r="H55" s="9" t="s">
        <v>23</v>
      </c>
      <c r="I55" s="9" t="s">
        <v>23</v>
      </c>
      <c r="J55" s="9" t="s">
        <v>23</v>
      </c>
      <c r="K55" s="9" t="s">
        <v>23</v>
      </c>
      <c r="L55" s="9" t="s">
        <v>23</v>
      </c>
      <c r="M55" s="9" t="s">
        <v>23</v>
      </c>
      <c r="N55" s="9" t="s">
        <v>23</v>
      </c>
      <c r="O55" s="9" t="s">
        <v>23</v>
      </c>
      <c r="P55" s="9" t="s">
        <v>23</v>
      </c>
      <c r="Q55" s="9" t="s">
        <v>23</v>
      </c>
      <c r="R55" s="9" t="s">
        <v>23</v>
      </c>
      <c r="S55" s="9" t="s">
        <v>23</v>
      </c>
    </row>
    <row r="56" spans="1:19" ht="45" x14ac:dyDescent="0.25">
      <c r="A56" s="116">
        <v>45645</v>
      </c>
      <c r="B56" s="117" t="s">
        <v>8</v>
      </c>
      <c r="C56" s="9" t="s">
        <v>638</v>
      </c>
      <c r="D56" s="9" t="s">
        <v>23</v>
      </c>
      <c r="E56" s="9" t="s">
        <v>23</v>
      </c>
      <c r="F56" s="9" t="s">
        <v>23</v>
      </c>
      <c r="G56" s="9" t="s">
        <v>23</v>
      </c>
      <c r="H56" s="9" t="s">
        <v>23</v>
      </c>
      <c r="I56" s="9" t="s">
        <v>23</v>
      </c>
      <c r="J56" s="9" t="s">
        <v>23</v>
      </c>
      <c r="K56" s="9" t="s">
        <v>23</v>
      </c>
      <c r="L56" s="9" t="s">
        <v>23</v>
      </c>
      <c r="M56" s="9" t="s">
        <v>23</v>
      </c>
      <c r="N56" s="9" t="s">
        <v>23</v>
      </c>
      <c r="O56" s="9" t="s">
        <v>23</v>
      </c>
      <c r="P56" s="9" t="s">
        <v>23</v>
      </c>
      <c r="Q56" s="9" t="s">
        <v>23</v>
      </c>
      <c r="R56" s="9" t="s">
        <v>23</v>
      </c>
      <c r="S56" s="9" t="s">
        <v>23</v>
      </c>
    </row>
    <row r="57" spans="1:19" ht="45" x14ac:dyDescent="0.25">
      <c r="A57" s="116">
        <v>45647</v>
      </c>
      <c r="B57" s="117" t="s">
        <v>10</v>
      </c>
      <c r="C57" s="9" t="s">
        <v>639</v>
      </c>
      <c r="D57" s="9" t="s">
        <v>640</v>
      </c>
      <c r="E57" s="9" t="s">
        <v>223</v>
      </c>
      <c r="F57" s="9" t="s">
        <v>641</v>
      </c>
      <c r="G57" s="9" t="s">
        <v>23</v>
      </c>
      <c r="H57" s="9" t="s">
        <v>23</v>
      </c>
      <c r="I57" s="9" t="s">
        <v>23</v>
      </c>
      <c r="J57" s="9" t="s">
        <v>23</v>
      </c>
      <c r="K57" s="9" t="s">
        <v>23</v>
      </c>
      <c r="L57" s="9" t="s">
        <v>23</v>
      </c>
      <c r="M57" s="9" t="s">
        <v>23</v>
      </c>
      <c r="N57" s="9" t="s">
        <v>23</v>
      </c>
      <c r="O57" s="9" t="s">
        <v>23</v>
      </c>
      <c r="P57" s="9" t="s">
        <v>23</v>
      </c>
      <c r="Q57" s="9" t="s">
        <v>23</v>
      </c>
      <c r="R57" s="9" t="s">
        <v>23</v>
      </c>
      <c r="S57" s="9" t="s">
        <v>23</v>
      </c>
    </row>
    <row r="58" spans="1:19" ht="45" x14ac:dyDescent="0.25">
      <c r="A58" s="116">
        <v>45648</v>
      </c>
      <c r="B58" s="117" t="s">
        <v>4</v>
      </c>
      <c r="C58" s="9" t="s">
        <v>642</v>
      </c>
      <c r="D58" s="9" t="s">
        <v>643</v>
      </c>
      <c r="E58" s="9" t="s">
        <v>644</v>
      </c>
      <c r="F58" s="9" t="s">
        <v>309</v>
      </c>
      <c r="G58" s="9" t="s">
        <v>645</v>
      </c>
      <c r="H58" s="9" t="s">
        <v>109</v>
      </c>
      <c r="I58" s="9" t="s">
        <v>224</v>
      </c>
      <c r="J58" s="9" t="s">
        <v>23</v>
      </c>
      <c r="K58" s="9" t="s">
        <v>23</v>
      </c>
      <c r="L58" s="9" t="s">
        <v>23</v>
      </c>
      <c r="M58" s="9" t="s">
        <v>23</v>
      </c>
      <c r="N58" s="9" t="s">
        <v>23</v>
      </c>
      <c r="O58" s="9" t="s">
        <v>23</v>
      </c>
      <c r="P58" s="9" t="s">
        <v>23</v>
      </c>
      <c r="Q58" s="9" t="s">
        <v>23</v>
      </c>
      <c r="R58" s="9" t="s">
        <v>23</v>
      </c>
      <c r="S58" s="9" t="s">
        <v>23</v>
      </c>
    </row>
    <row r="59" spans="1:19" ht="45" x14ac:dyDescent="0.25">
      <c r="A59" s="116">
        <v>45661</v>
      </c>
      <c r="B59" s="117" t="s">
        <v>10</v>
      </c>
      <c r="C59" s="9" t="s">
        <v>646</v>
      </c>
      <c r="D59" s="9" t="s">
        <v>647</v>
      </c>
      <c r="E59" s="9" t="s">
        <v>23</v>
      </c>
      <c r="F59" s="9" t="s">
        <v>23</v>
      </c>
      <c r="G59" s="9" t="s">
        <v>23</v>
      </c>
      <c r="H59" s="9" t="s">
        <v>23</v>
      </c>
      <c r="I59" s="9" t="s">
        <v>23</v>
      </c>
      <c r="J59" s="9" t="s">
        <v>23</v>
      </c>
      <c r="K59" s="9" t="s">
        <v>23</v>
      </c>
      <c r="L59" s="9" t="s">
        <v>23</v>
      </c>
      <c r="M59" s="9" t="s">
        <v>23</v>
      </c>
      <c r="N59" s="9" t="s">
        <v>23</v>
      </c>
      <c r="O59" s="9" t="s">
        <v>23</v>
      </c>
      <c r="P59" s="9" t="s">
        <v>23</v>
      </c>
      <c r="Q59" s="9" t="s">
        <v>23</v>
      </c>
      <c r="R59" s="9" t="s">
        <v>23</v>
      </c>
      <c r="S59" s="9" t="s">
        <v>23</v>
      </c>
    </row>
    <row r="60" spans="1:19" ht="45" x14ac:dyDescent="0.25">
      <c r="A60" s="116">
        <v>45662</v>
      </c>
      <c r="B60" s="117" t="s">
        <v>4</v>
      </c>
      <c r="C60" s="9" t="s">
        <v>648</v>
      </c>
      <c r="D60" s="9" t="s">
        <v>225</v>
      </c>
      <c r="E60" s="9" t="s">
        <v>23</v>
      </c>
      <c r="F60" s="9" t="s">
        <v>23</v>
      </c>
      <c r="G60" s="9" t="s">
        <v>23</v>
      </c>
      <c r="H60" s="9" t="s">
        <v>23</v>
      </c>
      <c r="I60" s="9" t="s">
        <v>23</v>
      </c>
      <c r="J60" s="9" t="s">
        <v>23</v>
      </c>
      <c r="K60" s="9" t="s">
        <v>23</v>
      </c>
      <c r="L60" s="9" t="s">
        <v>23</v>
      </c>
      <c r="M60" s="9" t="s">
        <v>23</v>
      </c>
      <c r="N60" s="9" t="s">
        <v>23</v>
      </c>
      <c r="O60" s="9" t="s">
        <v>23</v>
      </c>
      <c r="P60" s="9" t="s">
        <v>23</v>
      </c>
      <c r="Q60" s="9" t="s">
        <v>23</v>
      </c>
      <c r="R60" s="9" t="s">
        <v>23</v>
      </c>
      <c r="S60" s="9" t="s">
        <v>23</v>
      </c>
    </row>
    <row r="61" spans="1:19" ht="45" x14ac:dyDescent="0.25">
      <c r="A61" s="116">
        <v>45667</v>
      </c>
      <c r="B61" s="117" t="s">
        <v>9</v>
      </c>
      <c r="C61" s="9" t="s">
        <v>649</v>
      </c>
      <c r="D61" s="9" t="s">
        <v>23</v>
      </c>
      <c r="E61" s="9" t="s">
        <v>23</v>
      </c>
      <c r="F61" s="9" t="s">
        <v>23</v>
      </c>
      <c r="G61" s="9" t="s">
        <v>23</v>
      </c>
      <c r="H61" s="9" t="s">
        <v>23</v>
      </c>
      <c r="I61" s="9" t="s">
        <v>23</v>
      </c>
      <c r="J61" s="9" t="s">
        <v>23</v>
      </c>
      <c r="K61" s="9" t="s">
        <v>23</v>
      </c>
      <c r="L61" s="9" t="s">
        <v>23</v>
      </c>
      <c r="M61" s="9" t="s">
        <v>23</v>
      </c>
      <c r="N61" s="9" t="s">
        <v>23</v>
      </c>
      <c r="O61" s="9" t="s">
        <v>23</v>
      </c>
      <c r="P61" s="9" t="s">
        <v>23</v>
      </c>
      <c r="Q61" s="9" t="s">
        <v>23</v>
      </c>
      <c r="R61" s="9" t="s">
        <v>23</v>
      </c>
      <c r="S61" s="9" t="s">
        <v>23</v>
      </c>
    </row>
    <row r="62" spans="1:19" ht="45" x14ac:dyDescent="0.25">
      <c r="A62" s="116">
        <v>45668</v>
      </c>
      <c r="B62" s="117" t="s">
        <v>10</v>
      </c>
      <c r="C62" s="9" t="s">
        <v>310</v>
      </c>
      <c r="D62" s="9" t="s">
        <v>650</v>
      </c>
      <c r="E62" s="9" t="s">
        <v>651</v>
      </c>
      <c r="F62" s="9" t="s">
        <v>108</v>
      </c>
      <c r="G62" s="9" t="s">
        <v>23</v>
      </c>
      <c r="H62" s="9" t="s">
        <v>23</v>
      </c>
      <c r="I62" s="9" t="s">
        <v>23</v>
      </c>
      <c r="J62" s="9" t="s">
        <v>23</v>
      </c>
      <c r="K62" s="9" t="s">
        <v>23</v>
      </c>
      <c r="L62" s="9" t="s">
        <v>23</v>
      </c>
      <c r="M62" s="9" t="s">
        <v>23</v>
      </c>
      <c r="N62" s="9" t="s">
        <v>23</v>
      </c>
      <c r="O62" s="9" t="s">
        <v>23</v>
      </c>
      <c r="P62" s="9" t="s">
        <v>23</v>
      </c>
      <c r="Q62" s="9" t="s">
        <v>23</v>
      </c>
      <c r="R62" s="9" t="s">
        <v>23</v>
      </c>
      <c r="S62" s="9" t="s">
        <v>23</v>
      </c>
    </row>
    <row r="63" spans="1:19" ht="45" x14ac:dyDescent="0.25">
      <c r="A63" s="116">
        <v>45669</v>
      </c>
      <c r="B63" s="117" t="s">
        <v>4</v>
      </c>
      <c r="C63" s="9" t="s">
        <v>652</v>
      </c>
      <c r="D63" s="9" t="s">
        <v>653</v>
      </c>
      <c r="E63" s="9" t="s">
        <v>654</v>
      </c>
      <c r="F63" s="9" t="s">
        <v>655</v>
      </c>
      <c r="G63" s="9" t="s">
        <v>107</v>
      </c>
      <c r="H63" s="9" t="s">
        <v>656</v>
      </c>
      <c r="I63" s="9" t="s">
        <v>226</v>
      </c>
      <c r="J63" s="9" t="s">
        <v>23</v>
      </c>
      <c r="K63" s="9" t="s">
        <v>23</v>
      </c>
      <c r="L63" s="9" t="s">
        <v>23</v>
      </c>
      <c r="M63" s="9" t="s">
        <v>23</v>
      </c>
      <c r="N63" s="9" t="s">
        <v>23</v>
      </c>
      <c r="O63" s="9" t="s">
        <v>23</v>
      </c>
      <c r="P63" s="9" t="s">
        <v>23</v>
      </c>
      <c r="Q63" s="9" t="s">
        <v>23</v>
      </c>
      <c r="R63" s="9" t="s">
        <v>23</v>
      </c>
      <c r="S63" s="9" t="s">
        <v>23</v>
      </c>
    </row>
    <row r="64" spans="1:19" ht="45" x14ac:dyDescent="0.25">
      <c r="A64" s="116">
        <v>45670</v>
      </c>
      <c r="B64" s="117" t="s">
        <v>5</v>
      </c>
      <c r="C64" s="9" t="s">
        <v>657</v>
      </c>
      <c r="D64" s="9" t="s">
        <v>23</v>
      </c>
      <c r="E64" s="9" t="s">
        <v>23</v>
      </c>
      <c r="F64" s="9" t="s">
        <v>23</v>
      </c>
      <c r="G64" s="9" t="s">
        <v>23</v>
      </c>
      <c r="H64" s="9" t="s">
        <v>23</v>
      </c>
      <c r="I64" s="9" t="s">
        <v>23</v>
      </c>
      <c r="J64" s="9" t="s">
        <v>23</v>
      </c>
      <c r="K64" s="9" t="s">
        <v>23</v>
      </c>
      <c r="L64" s="9" t="s">
        <v>23</v>
      </c>
      <c r="M64" s="9" t="s">
        <v>23</v>
      </c>
      <c r="N64" s="9" t="s">
        <v>23</v>
      </c>
      <c r="O64" s="9" t="s">
        <v>23</v>
      </c>
      <c r="P64" s="9" t="s">
        <v>23</v>
      </c>
      <c r="Q64" s="9" t="s">
        <v>23</v>
      </c>
      <c r="R64" s="9" t="s">
        <v>23</v>
      </c>
      <c r="S64" s="9" t="s">
        <v>23</v>
      </c>
    </row>
    <row r="65" spans="1:19" ht="45" x14ac:dyDescent="0.25">
      <c r="A65" s="116">
        <v>45672</v>
      </c>
      <c r="B65" s="117" t="s">
        <v>7</v>
      </c>
      <c r="C65" s="9" t="s">
        <v>311</v>
      </c>
      <c r="D65" s="9" t="s">
        <v>23</v>
      </c>
      <c r="E65" s="9" t="s">
        <v>23</v>
      </c>
      <c r="F65" s="9" t="s">
        <v>23</v>
      </c>
      <c r="G65" s="9" t="s">
        <v>23</v>
      </c>
      <c r="H65" s="9" t="s">
        <v>23</v>
      </c>
      <c r="I65" s="9" t="s">
        <v>23</v>
      </c>
      <c r="J65" s="9" t="s">
        <v>23</v>
      </c>
      <c r="K65" s="9" t="s">
        <v>23</v>
      </c>
      <c r="L65" s="9" t="s">
        <v>23</v>
      </c>
      <c r="M65" s="9" t="s">
        <v>23</v>
      </c>
      <c r="N65" s="9" t="s">
        <v>23</v>
      </c>
      <c r="O65" s="9" t="s">
        <v>23</v>
      </c>
      <c r="P65" s="9" t="s">
        <v>23</v>
      </c>
      <c r="Q65" s="9" t="s">
        <v>23</v>
      </c>
      <c r="R65" s="9" t="s">
        <v>23</v>
      </c>
      <c r="S65" s="9" t="s">
        <v>23</v>
      </c>
    </row>
    <row r="66" spans="1:19" ht="45" x14ac:dyDescent="0.25">
      <c r="A66" s="116">
        <v>45675</v>
      </c>
      <c r="B66" s="117" t="s">
        <v>10</v>
      </c>
      <c r="C66" s="9" t="s">
        <v>658</v>
      </c>
      <c r="D66" s="9" t="s">
        <v>659</v>
      </c>
      <c r="E66" s="9" t="s">
        <v>660</v>
      </c>
      <c r="F66" s="9" t="s">
        <v>661</v>
      </c>
      <c r="G66" s="9" t="s">
        <v>662</v>
      </c>
      <c r="H66" s="9" t="s">
        <v>227</v>
      </c>
      <c r="I66" s="9" t="s">
        <v>663</v>
      </c>
      <c r="J66" s="9" t="s">
        <v>106</v>
      </c>
      <c r="K66" s="9" t="s">
        <v>664</v>
      </c>
      <c r="L66" s="9" t="s">
        <v>23</v>
      </c>
      <c r="M66" s="9" t="s">
        <v>23</v>
      </c>
      <c r="N66" s="9" t="s">
        <v>23</v>
      </c>
      <c r="O66" s="9" t="s">
        <v>23</v>
      </c>
      <c r="P66" s="9" t="s">
        <v>23</v>
      </c>
      <c r="Q66" s="9" t="s">
        <v>23</v>
      </c>
      <c r="R66" s="9" t="s">
        <v>23</v>
      </c>
      <c r="S66" s="9" t="s">
        <v>23</v>
      </c>
    </row>
    <row r="67" spans="1:19" ht="45" x14ac:dyDescent="0.25">
      <c r="A67" s="116">
        <v>45676</v>
      </c>
      <c r="B67" s="117" t="s">
        <v>4</v>
      </c>
      <c r="C67" s="9" t="s">
        <v>665</v>
      </c>
      <c r="D67" s="9" t="s">
        <v>666</v>
      </c>
      <c r="E67" s="9" t="s">
        <v>667</v>
      </c>
      <c r="F67" s="9" t="s">
        <v>668</v>
      </c>
      <c r="G67" s="9" t="s">
        <v>312</v>
      </c>
      <c r="H67" s="9" t="s">
        <v>313</v>
      </c>
      <c r="I67" s="9" t="s">
        <v>314</v>
      </c>
      <c r="J67" s="9" t="s">
        <v>228</v>
      </c>
      <c r="K67" s="9" t="s">
        <v>669</v>
      </c>
      <c r="L67" s="9" t="s">
        <v>229</v>
      </c>
      <c r="M67" s="9" t="s">
        <v>670</v>
      </c>
      <c r="N67" s="9" t="s">
        <v>23</v>
      </c>
      <c r="O67" s="9" t="s">
        <v>23</v>
      </c>
      <c r="P67" s="9" t="s">
        <v>23</v>
      </c>
      <c r="Q67" s="9" t="s">
        <v>23</v>
      </c>
      <c r="R67" s="9" t="s">
        <v>23</v>
      </c>
      <c r="S67" s="9" t="s">
        <v>23</v>
      </c>
    </row>
    <row r="68" spans="1:19" ht="45" x14ac:dyDescent="0.25">
      <c r="A68" s="116">
        <v>45677</v>
      </c>
      <c r="B68" s="117" t="s">
        <v>5</v>
      </c>
      <c r="C68" s="9" t="s">
        <v>671</v>
      </c>
      <c r="D68" s="9" t="s">
        <v>672</v>
      </c>
      <c r="E68" s="9" t="s">
        <v>673</v>
      </c>
      <c r="F68" s="9" t="s">
        <v>23</v>
      </c>
      <c r="G68" s="9" t="s">
        <v>23</v>
      </c>
      <c r="H68" s="9" t="s">
        <v>23</v>
      </c>
      <c r="I68" s="9" t="s">
        <v>23</v>
      </c>
      <c r="J68" s="9" t="s">
        <v>23</v>
      </c>
      <c r="K68" s="9" t="s">
        <v>23</v>
      </c>
      <c r="L68" s="9" t="s">
        <v>23</v>
      </c>
      <c r="M68" s="9" t="s">
        <v>23</v>
      </c>
      <c r="N68" s="9" t="s">
        <v>23</v>
      </c>
      <c r="O68" s="9" t="s">
        <v>23</v>
      </c>
      <c r="P68" s="9" t="s">
        <v>23</v>
      </c>
      <c r="Q68" s="9" t="s">
        <v>23</v>
      </c>
      <c r="R68" s="9" t="s">
        <v>23</v>
      </c>
      <c r="S68" s="9" t="s">
        <v>23</v>
      </c>
    </row>
    <row r="69" spans="1:19" ht="45" x14ac:dyDescent="0.25">
      <c r="A69" s="116">
        <v>45680</v>
      </c>
      <c r="B69" s="117" t="s">
        <v>8</v>
      </c>
      <c r="C69" s="9" t="s">
        <v>674</v>
      </c>
      <c r="D69" s="9" t="s">
        <v>675</v>
      </c>
      <c r="E69" s="9" t="s">
        <v>23</v>
      </c>
      <c r="F69" s="9" t="s">
        <v>23</v>
      </c>
      <c r="G69" s="9" t="s">
        <v>23</v>
      </c>
      <c r="H69" s="9" t="s">
        <v>23</v>
      </c>
      <c r="I69" s="9" t="s">
        <v>23</v>
      </c>
      <c r="J69" s="9" t="s">
        <v>23</v>
      </c>
      <c r="K69" s="9" t="s">
        <v>23</v>
      </c>
      <c r="L69" s="9" t="s">
        <v>23</v>
      </c>
      <c r="M69" s="9" t="s">
        <v>23</v>
      </c>
      <c r="N69" s="9" t="s">
        <v>23</v>
      </c>
      <c r="O69" s="9" t="s">
        <v>23</v>
      </c>
      <c r="P69" s="9" t="s">
        <v>23</v>
      </c>
      <c r="Q69" s="9" t="s">
        <v>23</v>
      </c>
      <c r="R69" s="9" t="s">
        <v>23</v>
      </c>
      <c r="S69" s="9" t="s">
        <v>23</v>
      </c>
    </row>
    <row r="70" spans="1:19" ht="45" x14ac:dyDescent="0.25">
      <c r="A70" s="116">
        <v>45682</v>
      </c>
      <c r="B70" s="117" t="s">
        <v>10</v>
      </c>
      <c r="C70" s="9" t="s">
        <v>676</v>
      </c>
      <c r="D70" s="9" t="s">
        <v>677</v>
      </c>
      <c r="E70" s="9" t="s">
        <v>678</v>
      </c>
      <c r="F70" s="9" t="s">
        <v>679</v>
      </c>
      <c r="G70" s="9" t="s">
        <v>680</v>
      </c>
      <c r="H70" s="9" t="s">
        <v>681</v>
      </c>
      <c r="I70" s="9" t="s">
        <v>682</v>
      </c>
      <c r="J70" s="9" t="s">
        <v>683</v>
      </c>
      <c r="K70" s="9" t="s">
        <v>684</v>
      </c>
      <c r="L70" s="9" t="s">
        <v>685</v>
      </c>
      <c r="M70" s="9" t="s">
        <v>105</v>
      </c>
      <c r="N70" s="9" t="s">
        <v>23</v>
      </c>
      <c r="O70" s="9" t="s">
        <v>23</v>
      </c>
      <c r="P70" s="9" t="s">
        <v>23</v>
      </c>
      <c r="Q70" s="9" t="s">
        <v>23</v>
      </c>
      <c r="R70" s="9" t="s">
        <v>23</v>
      </c>
      <c r="S70" s="9" t="s">
        <v>23</v>
      </c>
    </row>
    <row r="71" spans="1:19" ht="45" x14ac:dyDescent="0.25">
      <c r="A71" s="116">
        <v>45683</v>
      </c>
      <c r="B71" s="117" t="s">
        <v>4</v>
      </c>
      <c r="C71" s="9" t="s">
        <v>686</v>
      </c>
      <c r="D71" s="9" t="s">
        <v>687</v>
      </c>
      <c r="E71" s="9" t="s">
        <v>688</v>
      </c>
      <c r="F71" s="9" t="s">
        <v>689</v>
      </c>
      <c r="G71" s="9" t="s">
        <v>690</v>
      </c>
      <c r="H71" s="9" t="s">
        <v>104</v>
      </c>
      <c r="I71" s="9" t="s">
        <v>230</v>
      </c>
      <c r="J71" s="9" t="s">
        <v>691</v>
      </c>
      <c r="K71" s="9" t="s">
        <v>692</v>
      </c>
      <c r="L71" s="9" t="s">
        <v>693</v>
      </c>
      <c r="M71" s="9" t="s">
        <v>694</v>
      </c>
      <c r="N71" s="9" t="s">
        <v>695</v>
      </c>
      <c r="O71" s="9" t="s">
        <v>23</v>
      </c>
      <c r="P71" s="9" t="s">
        <v>23</v>
      </c>
      <c r="Q71" s="9" t="s">
        <v>23</v>
      </c>
      <c r="R71" s="9" t="s">
        <v>23</v>
      </c>
      <c r="S71" s="9" t="s">
        <v>23</v>
      </c>
    </row>
    <row r="72" spans="1:19" ht="45" x14ac:dyDescent="0.25">
      <c r="A72" s="116">
        <v>45684</v>
      </c>
      <c r="B72" s="117" t="s">
        <v>5</v>
      </c>
      <c r="C72" s="9" t="s">
        <v>696</v>
      </c>
      <c r="D72" s="9" t="s">
        <v>23</v>
      </c>
      <c r="E72" s="9" t="s">
        <v>23</v>
      </c>
      <c r="F72" s="9" t="s">
        <v>23</v>
      </c>
      <c r="G72" s="9" t="s">
        <v>23</v>
      </c>
      <c r="H72" s="9" t="s">
        <v>23</v>
      </c>
      <c r="I72" s="9" t="s">
        <v>23</v>
      </c>
      <c r="J72" s="9" t="s">
        <v>23</v>
      </c>
      <c r="K72" s="9" t="s">
        <v>23</v>
      </c>
      <c r="L72" s="9" t="s">
        <v>23</v>
      </c>
      <c r="M72" s="9" t="s">
        <v>23</v>
      </c>
      <c r="N72" s="9" t="s">
        <v>23</v>
      </c>
      <c r="O72" s="9" t="s">
        <v>23</v>
      </c>
      <c r="P72" s="9" t="s">
        <v>23</v>
      </c>
      <c r="Q72" s="9" t="s">
        <v>23</v>
      </c>
      <c r="R72" s="9" t="s">
        <v>23</v>
      </c>
      <c r="S72" s="9" t="s">
        <v>23</v>
      </c>
    </row>
    <row r="73" spans="1:19" ht="45" x14ac:dyDescent="0.25">
      <c r="A73" s="116">
        <v>45687</v>
      </c>
      <c r="B73" s="117" t="s">
        <v>8</v>
      </c>
      <c r="C73" s="9" t="s">
        <v>697</v>
      </c>
      <c r="D73" s="9" t="s">
        <v>23</v>
      </c>
      <c r="E73" s="9" t="s">
        <v>23</v>
      </c>
      <c r="F73" s="9" t="s">
        <v>23</v>
      </c>
      <c r="G73" s="9" t="s">
        <v>23</v>
      </c>
      <c r="H73" s="9" t="s">
        <v>23</v>
      </c>
      <c r="I73" s="9" t="s">
        <v>23</v>
      </c>
      <c r="J73" s="9" t="s">
        <v>23</v>
      </c>
      <c r="K73" s="9" t="s">
        <v>23</v>
      </c>
      <c r="L73" s="9" t="s">
        <v>23</v>
      </c>
      <c r="M73" s="9" t="s">
        <v>23</v>
      </c>
      <c r="N73" s="9" t="s">
        <v>23</v>
      </c>
      <c r="O73" s="9" t="s">
        <v>23</v>
      </c>
      <c r="P73" s="9" t="s">
        <v>23</v>
      </c>
      <c r="Q73" s="9" t="s">
        <v>23</v>
      </c>
      <c r="R73" s="9" t="s">
        <v>23</v>
      </c>
      <c r="S73" s="9" t="s">
        <v>23</v>
      </c>
    </row>
    <row r="74" spans="1:19" ht="45" x14ac:dyDescent="0.25">
      <c r="A74" s="116">
        <v>45689</v>
      </c>
      <c r="B74" s="117" t="s">
        <v>10</v>
      </c>
      <c r="C74" s="9" t="s">
        <v>698</v>
      </c>
      <c r="D74" s="9" t="s">
        <v>699</v>
      </c>
      <c r="E74" s="9" t="s">
        <v>700</v>
      </c>
      <c r="F74" s="9" t="s">
        <v>701</v>
      </c>
      <c r="G74" s="9" t="s">
        <v>702</v>
      </c>
      <c r="H74" s="9" t="s">
        <v>703</v>
      </c>
      <c r="I74" s="9" t="s">
        <v>704</v>
      </c>
      <c r="J74" s="9" t="s">
        <v>705</v>
      </c>
      <c r="K74" s="9" t="s">
        <v>23</v>
      </c>
      <c r="L74" s="9" t="s">
        <v>23</v>
      </c>
      <c r="M74" s="9" t="s">
        <v>23</v>
      </c>
      <c r="N74" s="9" t="s">
        <v>23</v>
      </c>
      <c r="O74" s="9" t="s">
        <v>23</v>
      </c>
      <c r="P74" s="9" t="s">
        <v>23</v>
      </c>
      <c r="Q74" s="9" t="s">
        <v>23</v>
      </c>
      <c r="R74" s="9" t="s">
        <v>23</v>
      </c>
      <c r="S74" s="9" t="s">
        <v>23</v>
      </c>
    </row>
    <row r="75" spans="1:19" ht="45" x14ac:dyDescent="0.25">
      <c r="A75" s="116">
        <v>45690</v>
      </c>
      <c r="B75" s="117" t="s">
        <v>4</v>
      </c>
      <c r="C75" s="9" t="s">
        <v>706</v>
      </c>
      <c r="D75" s="9" t="s">
        <v>707</v>
      </c>
      <c r="E75" s="9" t="s">
        <v>708</v>
      </c>
      <c r="F75" s="9" t="s">
        <v>709</v>
      </c>
      <c r="G75" s="9" t="s">
        <v>315</v>
      </c>
      <c r="H75" s="9" t="s">
        <v>103</v>
      </c>
      <c r="I75" s="9" t="s">
        <v>231</v>
      </c>
      <c r="J75" s="9" t="s">
        <v>710</v>
      </c>
      <c r="K75" s="9" t="s">
        <v>711</v>
      </c>
      <c r="L75" s="9" t="s">
        <v>23</v>
      </c>
      <c r="M75" s="9" t="s">
        <v>23</v>
      </c>
      <c r="N75" s="9" t="s">
        <v>23</v>
      </c>
      <c r="O75" s="9" t="s">
        <v>23</v>
      </c>
      <c r="P75" s="9" t="s">
        <v>23</v>
      </c>
      <c r="Q75" s="9" t="s">
        <v>23</v>
      </c>
      <c r="R75" s="9" t="s">
        <v>23</v>
      </c>
      <c r="S75" s="9" t="s">
        <v>23</v>
      </c>
    </row>
    <row r="76" spans="1:19" ht="45" x14ac:dyDescent="0.25">
      <c r="A76" s="116">
        <v>45691</v>
      </c>
      <c r="B76" s="117" t="s">
        <v>5</v>
      </c>
      <c r="C76" s="9" t="s">
        <v>712</v>
      </c>
      <c r="D76" s="9" t="s">
        <v>23</v>
      </c>
      <c r="E76" s="9" t="s">
        <v>23</v>
      </c>
      <c r="F76" s="9" t="s">
        <v>23</v>
      </c>
      <c r="G76" s="9" t="s">
        <v>23</v>
      </c>
      <c r="H76" s="9" t="s">
        <v>23</v>
      </c>
      <c r="I76" s="9" t="s">
        <v>23</v>
      </c>
      <c r="J76" s="9" t="s">
        <v>23</v>
      </c>
      <c r="K76" s="9" t="s">
        <v>23</v>
      </c>
      <c r="L76" s="9" t="s">
        <v>23</v>
      </c>
      <c r="M76" s="9" t="s">
        <v>23</v>
      </c>
      <c r="N76" s="9" t="s">
        <v>23</v>
      </c>
      <c r="O76" s="9" t="s">
        <v>23</v>
      </c>
      <c r="P76" s="9" t="s">
        <v>23</v>
      </c>
      <c r="Q76" s="9" t="s">
        <v>23</v>
      </c>
      <c r="R76" s="9" t="s">
        <v>23</v>
      </c>
      <c r="S76" s="9" t="s">
        <v>23</v>
      </c>
    </row>
    <row r="77" spans="1:19" ht="45" x14ac:dyDescent="0.25">
      <c r="A77" s="116">
        <v>45693</v>
      </c>
      <c r="B77" s="117" t="s">
        <v>7</v>
      </c>
      <c r="C77" s="9" t="s">
        <v>713</v>
      </c>
      <c r="D77" s="9" t="s">
        <v>23</v>
      </c>
      <c r="E77" s="9" t="s">
        <v>23</v>
      </c>
      <c r="F77" s="9" t="s">
        <v>23</v>
      </c>
      <c r="G77" s="9" t="s">
        <v>23</v>
      </c>
      <c r="H77" s="9" t="s">
        <v>23</v>
      </c>
      <c r="I77" s="9" t="s">
        <v>23</v>
      </c>
      <c r="J77" s="9" t="s">
        <v>23</v>
      </c>
      <c r="K77" s="9" t="s">
        <v>23</v>
      </c>
      <c r="L77" s="9" t="s">
        <v>23</v>
      </c>
      <c r="M77" s="9" t="s">
        <v>23</v>
      </c>
      <c r="N77" s="9" t="s">
        <v>23</v>
      </c>
      <c r="O77" s="9" t="s">
        <v>23</v>
      </c>
      <c r="P77" s="9" t="s">
        <v>23</v>
      </c>
      <c r="Q77" s="9" t="s">
        <v>23</v>
      </c>
      <c r="R77" s="9" t="s">
        <v>23</v>
      </c>
      <c r="S77" s="9" t="s">
        <v>23</v>
      </c>
    </row>
    <row r="78" spans="1:19" ht="45" x14ac:dyDescent="0.25">
      <c r="A78" s="116">
        <v>45696</v>
      </c>
      <c r="B78" s="117" t="s">
        <v>10</v>
      </c>
      <c r="C78" s="9" t="s">
        <v>714</v>
      </c>
      <c r="D78" s="9" t="s">
        <v>715</v>
      </c>
      <c r="E78" s="9" t="s">
        <v>716</v>
      </c>
      <c r="F78" s="9" t="s">
        <v>717</v>
      </c>
      <c r="G78" s="9" t="s">
        <v>718</v>
      </c>
      <c r="H78" s="9" t="s">
        <v>719</v>
      </c>
      <c r="I78" s="9" t="s">
        <v>720</v>
      </c>
      <c r="J78" s="9" t="s">
        <v>316</v>
      </c>
      <c r="K78" s="9" t="s">
        <v>721</v>
      </c>
      <c r="L78" s="9" t="s">
        <v>102</v>
      </c>
      <c r="M78" s="9" t="s">
        <v>23</v>
      </c>
      <c r="N78" s="9" t="s">
        <v>23</v>
      </c>
      <c r="O78" s="9" t="s">
        <v>23</v>
      </c>
      <c r="P78" s="9" t="s">
        <v>23</v>
      </c>
      <c r="Q78" s="9" t="s">
        <v>23</v>
      </c>
      <c r="R78" s="9" t="s">
        <v>23</v>
      </c>
      <c r="S78" s="9" t="s">
        <v>23</v>
      </c>
    </row>
    <row r="79" spans="1:19" ht="45" x14ac:dyDescent="0.25">
      <c r="A79" s="116">
        <v>45697</v>
      </c>
      <c r="B79" s="117" t="s">
        <v>4</v>
      </c>
      <c r="C79" s="9" t="s">
        <v>722</v>
      </c>
      <c r="D79" s="9" t="s">
        <v>723</v>
      </c>
      <c r="E79" s="9" t="s">
        <v>724</v>
      </c>
      <c r="F79" s="9" t="s">
        <v>725</v>
      </c>
      <c r="G79" s="9" t="s">
        <v>726</v>
      </c>
      <c r="H79" s="9" t="s">
        <v>727</v>
      </c>
      <c r="I79" s="9" t="s">
        <v>728</v>
      </c>
      <c r="J79" s="9" t="s">
        <v>729</v>
      </c>
      <c r="K79" s="9" t="s">
        <v>730</v>
      </c>
      <c r="L79" s="9" t="s">
        <v>731</v>
      </c>
      <c r="M79" s="9" t="s">
        <v>732</v>
      </c>
      <c r="N79" s="9" t="s">
        <v>733</v>
      </c>
      <c r="O79" s="9" t="s">
        <v>734</v>
      </c>
      <c r="P79" s="9" t="s">
        <v>232</v>
      </c>
      <c r="Q79" s="9" t="s">
        <v>23</v>
      </c>
      <c r="R79" s="9" t="s">
        <v>23</v>
      </c>
      <c r="S79" s="9" t="s">
        <v>23</v>
      </c>
    </row>
    <row r="80" spans="1:19" ht="45" x14ac:dyDescent="0.25">
      <c r="A80" s="116">
        <v>45698</v>
      </c>
      <c r="B80" s="117" t="s">
        <v>5</v>
      </c>
      <c r="C80" s="9" t="s">
        <v>735</v>
      </c>
      <c r="D80" s="9" t="s">
        <v>23</v>
      </c>
      <c r="E80" s="9" t="s">
        <v>23</v>
      </c>
      <c r="F80" s="9" t="s">
        <v>23</v>
      </c>
      <c r="G80" s="9" t="s">
        <v>23</v>
      </c>
      <c r="H80" s="9" t="s">
        <v>23</v>
      </c>
      <c r="I80" s="9" t="s">
        <v>23</v>
      </c>
      <c r="J80" s="9" t="s">
        <v>23</v>
      </c>
      <c r="K80" s="9" t="s">
        <v>23</v>
      </c>
      <c r="L80" s="9" t="s">
        <v>23</v>
      </c>
      <c r="M80" s="9" t="s">
        <v>23</v>
      </c>
      <c r="N80" s="9" t="s">
        <v>23</v>
      </c>
      <c r="O80" s="9" t="s">
        <v>23</v>
      </c>
      <c r="P80" s="9" t="s">
        <v>23</v>
      </c>
      <c r="Q80" s="9" t="s">
        <v>23</v>
      </c>
      <c r="R80" s="9" t="s">
        <v>23</v>
      </c>
      <c r="S80" s="9" t="s">
        <v>23</v>
      </c>
    </row>
    <row r="81" spans="1:19" ht="45" x14ac:dyDescent="0.25">
      <c r="A81" s="116">
        <v>45699</v>
      </c>
      <c r="B81" s="117" t="s">
        <v>6</v>
      </c>
      <c r="C81" s="9" t="s">
        <v>736</v>
      </c>
      <c r="D81" s="9" t="s">
        <v>23</v>
      </c>
      <c r="E81" s="9" t="s">
        <v>23</v>
      </c>
      <c r="F81" s="9" t="s">
        <v>23</v>
      </c>
      <c r="G81" s="9" t="s">
        <v>23</v>
      </c>
      <c r="H81" s="9" t="s">
        <v>23</v>
      </c>
      <c r="I81" s="9" t="s">
        <v>23</v>
      </c>
      <c r="J81" s="9" t="s">
        <v>23</v>
      </c>
      <c r="K81" s="9" t="s">
        <v>23</v>
      </c>
      <c r="L81" s="9" t="s">
        <v>23</v>
      </c>
      <c r="M81" s="9" t="s">
        <v>23</v>
      </c>
      <c r="N81" s="9" t="s">
        <v>23</v>
      </c>
      <c r="O81" s="9" t="s">
        <v>23</v>
      </c>
      <c r="P81" s="9" t="s">
        <v>23</v>
      </c>
      <c r="Q81" s="9" t="s">
        <v>23</v>
      </c>
      <c r="R81" s="9" t="s">
        <v>23</v>
      </c>
      <c r="S81" s="9" t="s">
        <v>23</v>
      </c>
    </row>
    <row r="82" spans="1:19" ht="45" x14ac:dyDescent="0.25">
      <c r="A82" s="116">
        <v>45701</v>
      </c>
      <c r="B82" s="117" t="s">
        <v>8</v>
      </c>
      <c r="C82" s="9" t="s">
        <v>737</v>
      </c>
      <c r="D82" s="9" t="s">
        <v>233</v>
      </c>
      <c r="E82" s="9" t="s">
        <v>23</v>
      </c>
      <c r="F82" s="9" t="s">
        <v>23</v>
      </c>
      <c r="G82" s="9" t="s">
        <v>23</v>
      </c>
      <c r="H82" s="9" t="s">
        <v>23</v>
      </c>
      <c r="I82" s="9" t="s">
        <v>23</v>
      </c>
      <c r="J82" s="9" t="s">
        <v>23</v>
      </c>
      <c r="K82" s="9" t="s">
        <v>23</v>
      </c>
      <c r="L82" s="9" t="s">
        <v>23</v>
      </c>
      <c r="M82" s="9" t="s">
        <v>23</v>
      </c>
      <c r="N82" s="9" t="s">
        <v>23</v>
      </c>
      <c r="O82" s="9" t="s">
        <v>23</v>
      </c>
      <c r="P82" s="9" t="s">
        <v>23</v>
      </c>
      <c r="Q82" s="9" t="s">
        <v>23</v>
      </c>
      <c r="R82" s="9" t="s">
        <v>23</v>
      </c>
      <c r="S82" s="9" t="s">
        <v>23</v>
      </c>
    </row>
    <row r="83" spans="1:19" ht="45" x14ac:dyDescent="0.25">
      <c r="A83" s="116">
        <v>45702</v>
      </c>
      <c r="B83" s="117" t="s">
        <v>9</v>
      </c>
      <c r="C83" s="9" t="s">
        <v>738</v>
      </c>
      <c r="D83" s="9" t="s">
        <v>234</v>
      </c>
      <c r="E83" s="9" t="s">
        <v>23</v>
      </c>
      <c r="F83" s="9" t="s">
        <v>23</v>
      </c>
      <c r="G83" s="9" t="s">
        <v>23</v>
      </c>
      <c r="H83" s="9" t="s">
        <v>23</v>
      </c>
      <c r="I83" s="9" t="s">
        <v>23</v>
      </c>
      <c r="J83" s="9" t="s">
        <v>23</v>
      </c>
      <c r="K83" s="9" t="s">
        <v>23</v>
      </c>
      <c r="L83" s="9" t="s">
        <v>23</v>
      </c>
      <c r="M83" s="9" t="s">
        <v>23</v>
      </c>
      <c r="N83" s="9" t="s">
        <v>23</v>
      </c>
      <c r="O83" s="9" t="s">
        <v>23</v>
      </c>
      <c r="P83" s="9" t="s">
        <v>23</v>
      </c>
      <c r="Q83" s="9" t="s">
        <v>23</v>
      </c>
      <c r="R83" s="9" t="s">
        <v>23</v>
      </c>
      <c r="S83" s="9" t="s">
        <v>23</v>
      </c>
    </row>
    <row r="84" spans="1:19" ht="45" x14ac:dyDescent="0.25">
      <c r="A84" s="116">
        <v>45703</v>
      </c>
      <c r="B84" s="117" t="s">
        <v>10</v>
      </c>
      <c r="C84" s="9" t="s">
        <v>739</v>
      </c>
      <c r="D84" s="9" t="s">
        <v>740</v>
      </c>
      <c r="E84" s="9" t="s">
        <v>741</v>
      </c>
      <c r="F84" s="9" t="s">
        <v>742</v>
      </c>
      <c r="G84" s="9" t="s">
        <v>743</v>
      </c>
      <c r="H84" s="9" t="s">
        <v>744</v>
      </c>
      <c r="I84" s="9" t="s">
        <v>745</v>
      </c>
      <c r="J84" s="9" t="s">
        <v>746</v>
      </c>
      <c r="K84" s="9" t="s">
        <v>747</v>
      </c>
      <c r="L84" s="9" t="s">
        <v>23</v>
      </c>
      <c r="M84" s="9" t="s">
        <v>23</v>
      </c>
      <c r="N84" s="9" t="s">
        <v>23</v>
      </c>
      <c r="O84" s="9" t="s">
        <v>23</v>
      </c>
      <c r="P84" s="9" t="s">
        <v>23</v>
      </c>
      <c r="Q84" s="9" t="s">
        <v>23</v>
      </c>
      <c r="R84" s="9" t="s">
        <v>23</v>
      </c>
      <c r="S84" s="9" t="s">
        <v>23</v>
      </c>
    </row>
    <row r="85" spans="1:19" ht="45" x14ac:dyDescent="0.25">
      <c r="A85" s="116">
        <v>45704</v>
      </c>
      <c r="B85" s="117" t="s">
        <v>4</v>
      </c>
      <c r="C85" s="9" t="s">
        <v>748</v>
      </c>
      <c r="D85" s="9" t="s">
        <v>749</v>
      </c>
      <c r="E85" s="9" t="s">
        <v>750</v>
      </c>
      <c r="F85" s="9" t="s">
        <v>235</v>
      </c>
      <c r="G85" s="9" t="s">
        <v>751</v>
      </c>
      <c r="H85" s="9" t="s">
        <v>23</v>
      </c>
      <c r="I85" s="9" t="s">
        <v>23</v>
      </c>
      <c r="J85" s="9" t="s">
        <v>23</v>
      </c>
      <c r="K85" s="9" t="s">
        <v>23</v>
      </c>
      <c r="L85" s="9" t="s">
        <v>23</v>
      </c>
      <c r="M85" s="9" t="s">
        <v>23</v>
      </c>
      <c r="N85" s="9" t="s">
        <v>23</v>
      </c>
      <c r="O85" s="9" t="s">
        <v>23</v>
      </c>
      <c r="P85" s="9" t="s">
        <v>23</v>
      </c>
      <c r="Q85" s="9" t="s">
        <v>23</v>
      </c>
      <c r="R85" s="9" t="s">
        <v>23</v>
      </c>
      <c r="S85" s="9" t="s">
        <v>23</v>
      </c>
    </row>
    <row r="86" spans="1:19" ht="45" x14ac:dyDescent="0.25">
      <c r="A86" s="116">
        <v>45705</v>
      </c>
      <c r="B86" s="117" t="s">
        <v>5</v>
      </c>
      <c r="C86" s="9" t="s">
        <v>752</v>
      </c>
      <c r="D86" s="9" t="s">
        <v>23</v>
      </c>
      <c r="E86" s="9" t="s">
        <v>23</v>
      </c>
      <c r="F86" s="9" t="s">
        <v>23</v>
      </c>
      <c r="G86" s="9" t="s">
        <v>23</v>
      </c>
      <c r="H86" s="9" t="s">
        <v>23</v>
      </c>
      <c r="I86" s="9" t="s">
        <v>23</v>
      </c>
      <c r="J86" s="9" t="s">
        <v>23</v>
      </c>
      <c r="K86" s="9" t="s">
        <v>23</v>
      </c>
      <c r="L86" s="9" t="s">
        <v>23</v>
      </c>
      <c r="M86" s="9" t="s">
        <v>23</v>
      </c>
      <c r="N86" s="9" t="s">
        <v>23</v>
      </c>
      <c r="O86" s="9" t="s">
        <v>23</v>
      </c>
      <c r="P86" s="9" t="s">
        <v>23</v>
      </c>
      <c r="Q86" s="9" t="s">
        <v>23</v>
      </c>
      <c r="R86" s="9" t="s">
        <v>23</v>
      </c>
      <c r="S86" s="9" t="s">
        <v>23</v>
      </c>
    </row>
    <row r="87" spans="1:19" ht="45" x14ac:dyDescent="0.25">
      <c r="A87" s="116">
        <v>45707</v>
      </c>
      <c r="B87" s="117" t="s">
        <v>7</v>
      </c>
      <c r="C87" s="9" t="s">
        <v>753</v>
      </c>
      <c r="D87" s="9" t="s">
        <v>23</v>
      </c>
      <c r="E87" s="9" t="s">
        <v>23</v>
      </c>
      <c r="F87" s="9" t="s">
        <v>23</v>
      </c>
      <c r="G87" s="9" t="s">
        <v>23</v>
      </c>
      <c r="H87" s="9" t="s">
        <v>23</v>
      </c>
      <c r="I87" s="9" t="s">
        <v>23</v>
      </c>
      <c r="J87" s="9" t="s">
        <v>23</v>
      </c>
      <c r="K87" s="9" t="s">
        <v>23</v>
      </c>
      <c r="L87" s="9" t="s">
        <v>23</v>
      </c>
      <c r="M87" s="9" t="s">
        <v>23</v>
      </c>
      <c r="N87" s="9" t="s">
        <v>23</v>
      </c>
      <c r="O87" s="9" t="s">
        <v>23</v>
      </c>
      <c r="P87" s="9" t="s">
        <v>23</v>
      </c>
      <c r="Q87" s="9" t="s">
        <v>23</v>
      </c>
      <c r="R87" s="9" t="s">
        <v>23</v>
      </c>
      <c r="S87" s="9" t="s">
        <v>23</v>
      </c>
    </row>
    <row r="88" spans="1:19" ht="45" x14ac:dyDescent="0.25">
      <c r="A88" s="116">
        <v>45708</v>
      </c>
      <c r="B88" s="117" t="s">
        <v>8</v>
      </c>
      <c r="C88" s="9" t="s">
        <v>754</v>
      </c>
      <c r="D88" s="9" t="s">
        <v>755</v>
      </c>
      <c r="E88" s="9" t="s">
        <v>23</v>
      </c>
      <c r="F88" s="9" t="s">
        <v>23</v>
      </c>
      <c r="G88" s="9" t="s">
        <v>23</v>
      </c>
      <c r="H88" s="9" t="s">
        <v>23</v>
      </c>
      <c r="I88" s="9" t="s">
        <v>23</v>
      </c>
      <c r="J88" s="9" t="s">
        <v>23</v>
      </c>
      <c r="K88" s="9" t="s">
        <v>23</v>
      </c>
      <c r="L88" s="9" t="s">
        <v>23</v>
      </c>
      <c r="M88" s="9" t="s">
        <v>23</v>
      </c>
      <c r="N88" s="9" t="s">
        <v>23</v>
      </c>
      <c r="O88" s="9" t="s">
        <v>23</v>
      </c>
      <c r="P88" s="9" t="s">
        <v>23</v>
      </c>
      <c r="Q88" s="9" t="s">
        <v>23</v>
      </c>
      <c r="R88" s="9" t="s">
        <v>23</v>
      </c>
      <c r="S88" s="9" t="s">
        <v>23</v>
      </c>
    </row>
    <row r="89" spans="1:19" ht="45" x14ac:dyDescent="0.25">
      <c r="A89" s="116">
        <v>45710</v>
      </c>
      <c r="B89" s="117" t="s">
        <v>10</v>
      </c>
      <c r="C89" s="9" t="s">
        <v>756</v>
      </c>
      <c r="D89" s="9" t="s">
        <v>757</v>
      </c>
      <c r="E89" s="9" t="s">
        <v>758</v>
      </c>
      <c r="F89" s="9" t="s">
        <v>759</v>
      </c>
      <c r="G89" s="9" t="s">
        <v>760</v>
      </c>
      <c r="H89" s="9" t="s">
        <v>761</v>
      </c>
      <c r="I89" s="9" t="s">
        <v>762</v>
      </c>
      <c r="J89" s="9" t="s">
        <v>763</v>
      </c>
      <c r="K89" s="9" t="s">
        <v>23</v>
      </c>
      <c r="L89" s="9" t="s">
        <v>23</v>
      </c>
      <c r="M89" s="9" t="s">
        <v>23</v>
      </c>
      <c r="N89" s="9" t="s">
        <v>23</v>
      </c>
      <c r="O89" s="9" t="s">
        <v>23</v>
      </c>
      <c r="P89" s="9" t="s">
        <v>23</v>
      </c>
      <c r="Q89" s="9" t="s">
        <v>23</v>
      </c>
      <c r="R89" s="9" t="s">
        <v>23</v>
      </c>
      <c r="S89" s="9" t="s">
        <v>23</v>
      </c>
    </row>
    <row r="90" spans="1:19" ht="45" x14ac:dyDescent="0.25">
      <c r="A90" s="116">
        <v>45711</v>
      </c>
      <c r="B90" s="117" t="s">
        <v>4</v>
      </c>
      <c r="C90" s="9" t="s">
        <v>764</v>
      </c>
      <c r="D90" s="9" t="s">
        <v>765</v>
      </c>
      <c r="E90" s="9" t="s">
        <v>766</v>
      </c>
      <c r="F90" s="9" t="s">
        <v>767</v>
      </c>
      <c r="G90" s="9" t="s">
        <v>101</v>
      </c>
      <c r="H90" s="9" t="s">
        <v>236</v>
      </c>
      <c r="I90" s="9" t="s">
        <v>768</v>
      </c>
      <c r="J90" s="9" t="s">
        <v>769</v>
      </c>
      <c r="K90" s="9" t="s">
        <v>23</v>
      </c>
      <c r="L90" s="9" t="s">
        <v>23</v>
      </c>
      <c r="M90" s="9" t="s">
        <v>23</v>
      </c>
      <c r="N90" s="9" t="s">
        <v>23</v>
      </c>
      <c r="O90" s="9" t="s">
        <v>23</v>
      </c>
      <c r="P90" s="9" t="s">
        <v>23</v>
      </c>
      <c r="Q90" s="9" t="s">
        <v>23</v>
      </c>
      <c r="R90" s="9" t="s">
        <v>23</v>
      </c>
      <c r="S90" s="9" t="s">
        <v>23</v>
      </c>
    </row>
    <row r="91" spans="1:19" ht="45" x14ac:dyDescent="0.25">
      <c r="A91" s="116">
        <v>45712</v>
      </c>
      <c r="B91" s="117" t="s">
        <v>5</v>
      </c>
      <c r="C91" s="9" t="s">
        <v>770</v>
      </c>
      <c r="D91" s="9" t="s">
        <v>771</v>
      </c>
      <c r="E91" s="9" t="s">
        <v>23</v>
      </c>
      <c r="F91" s="9" t="s">
        <v>23</v>
      </c>
      <c r="G91" s="9" t="s">
        <v>23</v>
      </c>
      <c r="H91" s="9" t="s">
        <v>23</v>
      </c>
      <c r="I91" s="9" t="s">
        <v>23</v>
      </c>
      <c r="J91" s="9" t="s">
        <v>23</v>
      </c>
      <c r="K91" s="9" t="s">
        <v>23</v>
      </c>
      <c r="L91" s="9" t="s">
        <v>23</v>
      </c>
      <c r="M91" s="9" t="s">
        <v>23</v>
      </c>
      <c r="N91" s="9" t="s">
        <v>23</v>
      </c>
      <c r="O91" s="9" t="s">
        <v>23</v>
      </c>
      <c r="P91" s="9" t="s">
        <v>23</v>
      </c>
      <c r="Q91" s="9" t="s">
        <v>23</v>
      </c>
      <c r="R91" s="9" t="s">
        <v>23</v>
      </c>
      <c r="S91" s="9" t="s">
        <v>23</v>
      </c>
    </row>
    <row r="92" spans="1:19" ht="45" x14ac:dyDescent="0.25">
      <c r="A92" s="116">
        <v>45713</v>
      </c>
      <c r="B92" s="117" t="s">
        <v>6</v>
      </c>
      <c r="C92" s="9" t="s">
        <v>772</v>
      </c>
      <c r="D92" s="9" t="s">
        <v>23</v>
      </c>
      <c r="E92" s="9" t="s">
        <v>23</v>
      </c>
      <c r="F92" s="9" t="s">
        <v>23</v>
      </c>
      <c r="G92" s="9" t="s">
        <v>23</v>
      </c>
      <c r="H92" s="9" t="s">
        <v>23</v>
      </c>
      <c r="I92" s="9" t="s">
        <v>23</v>
      </c>
      <c r="J92" s="9" t="s">
        <v>23</v>
      </c>
      <c r="K92" s="9" t="s">
        <v>23</v>
      </c>
      <c r="L92" s="9" t="s">
        <v>23</v>
      </c>
      <c r="M92" s="9" t="s">
        <v>23</v>
      </c>
      <c r="N92" s="9" t="s">
        <v>23</v>
      </c>
      <c r="O92" s="9" t="s">
        <v>23</v>
      </c>
      <c r="P92" s="9" t="s">
        <v>23</v>
      </c>
      <c r="Q92" s="9" t="s">
        <v>23</v>
      </c>
      <c r="R92" s="9" t="s">
        <v>23</v>
      </c>
      <c r="S92" s="9" t="s">
        <v>23</v>
      </c>
    </row>
    <row r="93" spans="1:19" ht="45" x14ac:dyDescent="0.25">
      <c r="A93" s="116">
        <v>45714</v>
      </c>
      <c r="B93" s="117" t="s">
        <v>7</v>
      </c>
      <c r="C93" s="9" t="s">
        <v>773</v>
      </c>
      <c r="D93" s="9" t="s">
        <v>23</v>
      </c>
      <c r="E93" s="9" t="s">
        <v>23</v>
      </c>
      <c r="F93" s="9" t="s">
        <v>23</v>
      </c>
      <c r="G93" s="9" t="s">
        <v>23</v>
      </c>
      <c r="H93" s="9" t="s">
        <v>23</v>
      </c>
      <c r="I93" s="9" t="s">
        <v>23</v>
      </c>
      <c r="J93" s="9" t="s">
        <v>23</v>
      </c>
      <c r="K93" s="9" t="s">
        <v>23</v>
      </c>
      <c r="L93" s="9" t="s">
        <v>23</v>
      </c>
      <c r="M93" s="9" t="s">
        <v>23</v>
      </c>
      <c r="N93" s="9" t="s">
        <v>23</v>
      </c>
      <c r="O93" s="9" t="s">
        <v>23</v>
      </c>
      <c r="P93" s="9" t="s">
        <v>23</v>
      </c>
      <c r="Q93" s="9" t="s">
        <v>23</v>
      </c>
      <c r="R93" s="9" t="s">
        <v>23</v>
      </c>
      <c r="S93" s="9" t="s">
        <v>23</v>
      </c>
    </row>
    <row r="94" spans="1:19" ht="45" x14ac:dyDescent="0.25">
      <c r="A94" s="116">
        <v>45715</v>
      </c>
      <c r="B94" s="117" t="s">
        <v>8</v>
      </c>
      <c r="C94" s="9" t="s">
        <v>774</v>
      </c>
      <c r="D94" s="9" t="s">
        <v>23</v>
      </c>
      <c r="E94" s="9" t="s">
        <v>23</v>
      </c>
      <c r="F94" s="9" t="s">
        <v>23</v>
      </c>
      <c r="G94" s="9" t="s">
        <v>23</v>
      </c>
      <c r="H94" s="9" t="s">
        <v>23</v>
      </c>
      <c r="I94" s="9" t="s">
        <v>23</v>
      </c>
      <c r="J94" s="9" t="s">
        <v>23</v>
      </c>
      <c r="K94" s="9" t="s">
        <v>23</v>
      </c>
      <c r="L94" s="9" t="s">
        <v>23</v>
      </c>
      <c r="M94" s="9" t="s">
        <v>23</v>
      </c>
      <c r="N94" s="9" t="s">
        <v>23</v>
      </c>
      <c r="O94" s="9" t="s">
        <v>23</v>
      </c>
      <c r="P94" s="9" t="s">
        <v>23</v>
      </c>
      <c r="Q94" s="9" t="s">
        <v>23</v>
      </c>
      <c r="R94" s="9" t="s">
        <v>23</v>
      </c>
      <c r="S94" s="9" t="s">
        <v>23</v>
      </c>
    </row>
    <row r="95" spans="1:19" ht="45" x14ac:dyDescent="0.25">
      <c r="A95" s="116">
        <v>45716</v>
      </c>
      <c r="B95" s="117" t="s">
        <v>9</v>
      </c>
      <c r="C95" s="9" t="s">
        <v>775</v>
      </c>
      <c r="D95" s="9" t="s">
        <v>23</v>
      </c>
      <c r="E95" s="9" t="s">
        <v>23</v>
      </c>
      <c r="F95" s="9" t="s">
        <v>23</v>
      </c>
      <c r="G95" s="9" t="s">
        <v>23</v>
      </c>
      <c r="H95" s="9" t="s">
        <v>23</v>
      </c>
      <c r="I95" s="9" t="s">
        <v>23</v>
      </c>
      <c r="J95" s="9" t="s">
        <v>23</v>
      </c>
      <c r="K95" s="9" t="s">
        <v>23</v>
      </c>
      <c r="L95" s="9" t="s">
        <v>23</v>
      </c>
      <c r="M95" s="9" t="s">
        <v>23</v>
      </c>
      <c r="N95" s="9" t="s">
        <v>23</v>
      </c>
      <c r="O95" s="9" t="s">
        <v>23</v>
      </c>
      <c r="P95" s="9" t="s">
        <v>23</v>
      </c>
      <c r="Q95" s="9" t="s">
        <v>23</v>
      </c>
      <c r="R95" s="9" t="s">
        <v>23</v>
      </c>
      <c r="S95" s="9" t="s">
        <v>23</v>
      </c>
    </row>
    <row r="96" spans="1:19" ht="45" x14ac:dyDescent="0.25">
      <c r="A96" s="116">
        <v>45717</v>
      </c>
      <c r="B96" s="117" t="s">
        <v>10</v>
      </c>
      <c r="C96" s="9" t="s">
        <v>776</v>
      </c>
      <c r="D96" s="9" t="s">
        <v>777</v>
      </c>
      <c r="E96" s="9" t="s">
        <v>778</v>
      </c>
      <c r="F96" s="9" t="s">
        <v>779</v>
      </c>
      <c r="G96" s="9" t="s">
        <v>780</v>
      </c>
      <c r="H96" s="9" t="s">
        <v>781</v>
      </c>
      <c r="I96" s="9" t="s">
        <v>782</v>
      </c>
      <c r="J96" s="9" t="s">
        <v>783</v>
      </c>
      <c r="K96" s="9" t="s">
        <v>784</v>
      </c>
      <c r="L96" s="9" t="s">
        <v>785</v>
      </c>
      <c r="M96" s="9" t="s">
        <v>786</v>
      </c>
      <c r="N96" s="9" t="s">
        <v>100</v>
      </c>
      <c r="O96" s="9" t="s">
        <v>787</v>
      </c>
      <c r="P96" s="9" t="s">
        <v>788</v>
      </c>
      <c r="Q96" s="9" t="s">
        <v>789</v>
      </c>
      <c r="R96" s="9" t="s">
        <v>790</v>
      </c>
      <c r="S96" s="9" t="s">
        <v>23</v>
      </c>
    </row>
    <row r="97" spans="1:19" ht="45" x14ac:dyDescent="0.25">
      <c r="A97" s="116">
        <v>45718</v>
      </c>
      <c r="B97" s="117" t="s">
        <v>4</v>
      </c>
      <c r="C97" s="9" t="s">
        <v>791</v>
      </c>
      <c r="D97" s="9" t="s">
        <v>776</v>
      </c>
      <c r="E97" s="9" t="s">
        <v>792</v>
      </c>
      <c r="F97" s="9" t="s">
        <v>778</v>
      </c>
      <c r="G97" s="9" t="s">
        <v>793</v>
      </c>
      <c r="H97" s="9" t="s">
        <v>779</v>
      </c>
      <c r="I97" s="9" t="s">
        <v>794</v>
      </c>
      <c r="J97" s="9" t="s">
        <v>795</v>
      </c>
      <c r="K97" s="9" t="s">
        <v>780</v>
      </c>
      <c r="L97" s="9" t="s">
        <v>796</v>
      </c>
      <c r="M97" s="9" t="s">
        <v>782</v>
      </c>
      <c r="N97" s="9" t="s">
        <v>785</v>
      </c>
      <c r="O97" s="9" t="s">
        <v>237</v>
      </c>
      <c r="P97" s="9" t="s">
        <v>797</v>
      </c>
      <c r="Q97" s="9" t="s">
        <v>798</v>
      </c>
      <c r="R97" s="9" t="s">
        <v>787</v>
      </c>
      <c r="S97" s="9" t="s">
        <v>799</v>
      </c>
    </row>
    <row r="98" spans="1:19" ht="45" x14ac:dyDescent="0.25">
      <c r="A98" s="116">
        <v>45719</v>
      </c>
      <c r="B98" s="117" t="s">
        <v>5</v>
      </c>
      <c r="C98" s="9" t="s">
        <v>800</v>
      </c>
      <c r="D98" s="9" t="s">
        <v>23</v>
      </c>
      <c r="E98" s="9" t="s">
        <v>23</v>
      </c>
      <c r="F98" s="9" t="s">
        <v>23</v>
      </c>
      <c r="G98" s="9" t="s">
        <v>23</v>
      </c>
      <c r="H98" s="9" t="s">
        <v>23</v>
      </c>
      <c r="I98" s="9" t="s">
        <v>23</v>
      </c>
      <c r="J98" s="9" t="s">
        <v>23</v>
      </c>
      <c r="K98" s="9" t="s">
        <v>23</v>
      </c>
      <c r="L98" s="9" t="s">
        <v>23</v>
      </c>
      <c r="M98" s="9" t="s">
        <v>23</v>
      </c>
      <c r="N98" s="9" t="s">
        <v>23</v>
      </c>
      <c r="O98" s="9" t="s">
        <v>23</v>
      </c>
      <c r="P98" s="9" t="s">
        <v>23</v>
      </c>
      <c r="Q98" s="9" t="s">
        <v>23</v>
      </c>
      <c r="R98" s="9" t="s">
        <v>23</v>
      </c>
      <c r="S98" s="9" t="s">
        <v>23</v>
      </c>
    </row>
    <row r="99" spans="1:19" ht="45" x14ac:dyDescent="0.25">
      <c r="A99" s="116">
        <v>45721</v>
      </c>
      <c r="B99" s="117" t="s">
        <v>7</v>
      </c>
      <c r="C99" s="9" t="s">
        <v>801</v>
      </c>
      <c r="D99" s="9" t="s">
        <v>23</v>
      </c>
      <c r="E99" s="9" t="s">
        <v>23</v>
      </c>
      <c r="F99" s="9" t="s">
        <v>23</v>
      </c>
      <c r="G99" s="9" t="s">
        <v>23</v>
      </c>
      <c r="H99" s="9" t="s">
        <v>23</v>
      </c>
      <c r="I99" s="9" t="s">
        <v>23</v>
      </c>
      <c r="J99" s="9" t="s">
        <v>23</v>
      </c>
      <c r="K99" s="9" t="s">
        <v>23</v>
      </c>
      <c r="L99" s="9" t="s">
        <v>23</v>
      </c>
      <c r="M99" s="9" t="s">
        <v>23</v>
      </c>
      <c r="N99" s="9" t="s">
        <v>23</v>
      </c>
      <c r="O99" s="9" t="s">
        <v>23</v>
      </c>
      <c r="P99" s="9" t="s">
        <v>23</v>
      </c>
      <c r="Q99" s="9" t="s">
        <v>23</v>
      </c>
      <c r="R99" s="9" t="s">
        <v>23</v>
      </c>
      <c r="S99" s="9" t="s">
        <v>23</v>
      </c>
    </row>
    <row r="100" spans="1:19" ht="45" x14ac:dyDescent="0.25">
      <c r="A100" s="116">
        <v>45722</v>
      </c>
      <c r="B100" s="117" t="s">
        <v>8</v>
      </c>
      <c r="C100" s="9" t="s">
        <v>802</v>
      </c>
      <c r="D100" s="9" t="s">
        <v>238</v>
      </c>
      <c r="E100" s="9" t="s">
        <v>803</v>
      </c>
      <c r="F100" s="9" t="s">
        <v>23</v>
      </c>
      <c r="G100" s="9" t="s">
        <v>23</v>
      </c>
      <c r="H100" s="9" t="s">
        <v>23</v>
      </c>
      <c r="I100" s="9" t="s">
        <v>23</v>
      </c>
      <c r="J100" s="9" t="s">
        <v>23</v>
      </c>
      <c r="K100" s="9" t="s">
        <v>23</v>
      </c>
      <c r="L100" s="9" t="s">
        <v>23</v>
      </c>
      <c r="M100" s="9" t="s">
        <v>23</v>
      </c>
      <c r="N100" s="9" t="s">
        <v>23</v>
      </c>
      <c r="O100" s="9" t="s">
        <v>23</v>
      </c>
      <c r="P100" s="9" t="s">
        <v>23</v>
      </c>
      <c r="Q100" s="9" t="s">
        <v>23</v>
      </c>
      <c r="R100" s="9" t="s">
        <v>23</v>
      </c>
      <c r="S100" s="9" t="s">
        <v>23</v>
      </c>
    </row>
    <row r="101" spans="1:19" ht="45" x14ac:dyDescent="0.25">
      <c r="A101" s="116">
        <v>45724</v>
      </c>
      <c r="B101" s="117" t="s">
        <v>10</v>
      </c>
      <c r="C101" s="9" t="s">
        <v>804</v>
      </c>
      <c r="D101" s="9" t="s">
        <v>805</v>
      </c>
      <c r="E101" s="9" t="s">
        <v>806</v>
      </c>
      <c r="F101" s="9" t="s">
        <v>23</v>
      </c>
      <c r="G101" s="9" t="s">
        <v>23</v>
      </c>
      <c r="H101" s="9" t="s">
        <v>23</v>
      </c>
      <c r="I101" s="9" t="s">
        <v>23</v>
      </c>
      <c r="J101" s="9" t="s">
        <v>23</v>
      </c>
      <c r="K101" s="9" t="s">
        <v>23</v>
      </c>
      <c r="L101" s="9" t="s">
        <v>23</v>
      </c>
      <c r="M101" s="9" t="s">
        <v>23</v>
      </c>
      <c r="N101" s="9" t="s">
        <v>23</v>
      </c>
      <c r="O101" s="9" t="s">
        <v>23</v>
      </c>
      <c r="P101" s="9" t="s">
        <v>23</v>
      </c>
      <c r="Q101" s="9" t="s">
        <v>23</v>
      </c>
      <c r="R101" s="9" t="s">
        <v>23</v>
      </c>
      <c r="S101" s="9" t="s">
        <v>23</v>
      </c>
    </row>
    <row r="102" spans="1:19" ht="45" x14ac:dyDescent="0.25">
      <c r="A102" s="116">
        <v>45725</v>
      </c>
      <c r="B102" s="117" t="s">
        <v>4</v>
      </c>
      <c r="C102" s="9" t="s">
        <v>807</v>
      </c>
      <c r="D102" s="9" t="s">
        <v>808</v>
      </c>
      <c r="E102" s="9" t="s">
        <v>809</v>
      </c>
      <c r="F102" s="9" t="s">
        <v>810</v>
      </c>
      <c r="G102" s="9" t="s">
        <v>811</v>
      </c>
      <c r="H102" s="9" t="s">
        <v>812</v>
      </c>
      <c r="I102" s="9" t="s">
        <v>99</v>
      </c>
      <c r="J102" s="9" t="s">
        <v>239</v>
      </c>
      <c r="K102" s="9" t="s">
        <v>813</v>
      </c>
      <c r="L102" s="9" t="s">
        <v>23</v>
      </c>
      <c r="M102" s="9" t="s">
        <v>23</v>
      </c>
      <c r="N102" s="9" t="s">
        <v>23</v>
      </c>
      <c r="O102" s="9" t="s">
        <v>23</v>
      </c>
      <c r="P102" s="9" t="s">
        <v>23</v>
      </c>
      <c r="Q102" s="9" t="s">
        <v>23</v>
      </c>
      <c r="R102" s="9" t="s">
        <v>23</v>
      </c>
      <c r="S102" s="9" t="s">
        <v>23</v>
      </c>
    </row>
    <row r="103" spans="1:19" ht="45" x14ac:dyDescent="0.25">
      <c r="A103" s="116">
        <v>45726</v>
      </c>
      <c r="B103" s="117" t="s">
        <v>5</v>
      </c>
      <c r="C103" s="9" t="s">
        <v>814</v>
      </c>
      <c r="D103" s="9" t="s">
        <v>23</v>
      </c>
      <c r="E103" s="9" t="s">
        <v>23</v>
      </c>
      <c r="F103" s="9" t="s">
        <v>23</v>
      </c>
      <c r="G103" s="9" t="s">
        <v>23</v>
      </c>
      <c r="H103" s="9" t="s">
        <v>23</v>
      </c>
      <c r="I103" s="9" t="s">
        <v>23</v>
      </c>
      <c r="J103" s="9" t="s">
        <v>23</v>
      </c>
      <c r="K103" s="9" t="s">
        <v>23</v>
      </c>
      <c r="L103" s="9" t="s">
        <v>23</v>
      </c>
      <c r="M103" s="9" t="s">
        <v>23</v>
      </c>
      <c r="N103" s="9" t="s">
        <v>23</v>
      </c>
      <c r="O103" s="9" t="s">
        <v>23</v>
      </c>
      <c r="P103" s="9" t="s">
        <v>23</v>
      </c>
      <c r="Q103" s="9" t="s">
        <v>23</v>
      </c>
      <c r="R103" s="9" t="s">
        <v>23</v>
      </c>
      <c r="S103" s="9" t="s">
        <v>23</v>
      </c>
    </row>
    <row r="104" spans="1:19" ht="45" x14ac:dyDescent="0.25">
      <c r="A104" s="116">
        <v>45727</v>
      </c>
      <c r="B104" s="117" t="s">
        <v>6</v>
      </c>
      <c r="C104" s="9" t="s">
        <v>815</v>
      </c>
      <c r="D104" s="9" t="s">
        <v>23</v>
      </c>
      <c r="E104" s="9" t="s">
        <v>23</v>
      </c>
      <c r="F104" s="9" t="s">
        <v>23</v>
      </c>
      <c r="G104" s="9" t="s">
        <v>23</v>
      </c>
      <c r="H104" s="9" t="s">
        <v>23</v>
      </c>
      <c r="I104" s="9" t="s">
        <v>23</v>
      </c>
      <c r="J104" s="9" t="s">
        <v>23</v>
      </c>
      <c r="K104" s="9" t="s">
        <v>23</v>
      </c>
      <c r="L104" s="9" t="s">
        <v>23</v>
      </c>
      <c r="M104" s="9" t="s">
        <v>23</v>
      </c>
      <c r="N104" s="9" t="s">
        <v>23</v>
      </c>
      <c r="O104" s="9" t="s">
        <v>23</v>
      </c>
      <c r="P104" s="9" t="s">
        <v>23</v>
      </c>
      <c r="Q104" s="9" t="s">
        <v>23</v>
      </c>
      <c r="R104" s="9" t="s">
        <v>23</v>
      </c>
      <c r="S104" s="9" t="s">
        <v>23</v>
      </c>
    </row>
    <row r="105" spans="1:19" ht="45" x14ac:dyDescent="0.25">
      <c r="A105" s="116">
        <v>45729</v>
      </c>
      <c r="B105" s="117" t="s">
        <v>8</v>
      </c>
      <c r="C105" s="9" t="s">
        <v>816</v>
      </c>
      <c r="D105" s="9" t="s">
        <v>817</v>
      </c>
      <c r="E105" s="9" t="s">
        <v>818</v>
      </c>
      <c r="F105" s="9" t="s">
        <v>23</v>
      </c>
      <c r="G105" s="9" t="s">
        <v>23</v>
      </c>
      <c r="H105" s="9" t="s">
        <v>23</v>
      </c>
      <c r="I105" s="9" t="s">
        <v>23</v>
      </c>
      <c r="J105" s="9" t="s">
        <v>23</v>
      </c>
      <c r="K105" s="9" t="s">
        <v>23</v>
      </c>
      <c r="L105" s="9" t="s">
        <v>23</v>
      </c>
      <c r="M105" s="9" t="s">
        <v>23</v>
      </c>
      <c r="N105" s="9" t="s">
        <v>23</v>
      </c>
      <c r="O105" s="9" t="s">
        <v>23</v>
      </c>
      <c r="P105" s="9" t="s">
        <v>23</v>
      </c>
      <c r="Q105" s="9" t="s">
        <v>23</v>
      </c>
      <c r="R105" s="9" t="s">
        <v>23</v>
      </c>
      <c r="S105" s="9" t="s">
        <v>23</v>
      </c>
    </row>
    <row r="106" spans="1:19" ht="45" x14ac:dyDescent="0.25">
      <c r="A106" s="116">
        <v>45731</v>
      </c>
      <c r="B106" s="117" t="s">
        <v>10</v>
      </c>
      <c r="C106" s="9" t="s">
        <v>819</v>
      </c>
      <c r="D106" s="9" t="s">
        <v>820</v>
      </c>
      <c r="E106" s="9" t="s">
        <v>821</v>
      </c>
      <c r="F106" s="9" t="s">
        <v>822</v>
      </c>
      <c r="G106" s="9" t="s">
        <v>823</v>
      </c>
      <c r="H106" s="9" t="s">
        <v>824</v>
      </c>
      <c r="I106" s="9" t="s">
        <v>825</v>
      </c>
      <c r="J106" s="9" t="s">
        <v>23</v>
      </c>
      <c r="K106" s="9" t="s">
        <v>23</v>
      </c>
      <c r="L106" s="9" t="s">
        <v>23</v>
      </c>
      <c r="M106" s="9" t="s">
        <v>23</v>
      </c>
      <c r="N106" s="9" t="s">
        <v>23</v>
      </c>
      <c r="O106" s="9" t="s">
        <v>23</v>
      </c>
      <c r="P106" s="9" t="s">
        <v>23</v>
      </c>
      <c r="Q106" s="9" t="s">
        <v>23</v>
      </c>
      <c r="R106" s="9" t="s">
        <v>23</v>
      </c>
      <c r="S106" s="9" t="s">
        <v>23</v>
      </c>
    </row>
    <row r="107" spans="1:19" ht="45" x14ac:dyDescent="0.25">
      <c r="A107" s="116">
        <v>45732</v>
      </c>
      <c r="B107" s="117" t="s">
        <v>4</v>
      </c>
      <c r="C107" s="9" t="s">
        <v>826</v>
      </c>
      <c r="D107" s="9" t="s">
        <v>827</v>
      </c>
      <c r="E107" s="9" t="s">
        <v>828</v>
      </c>
      <c r="F107" s="9" t="s">
        <v>829</v>
      </c>
      <c r="G107" s="9" t="s">
        <v>830</v>
      </c>
      <c r="H107" s="9" t="s">
        <v>831</v>
      </c>
      <c r="I107" s="9" t="s">
        <v>832</v>
      </c>
      <c r="J107" s="9" t="s">
        <v>98</v>
      </c>
      <c r="K107" s="9" t="s">
        <v>240</v>
      </c>
      <c r="L107" s="9" t="s">
        <v>833</v>
      </c>
      <c r="M107" s="9" t="s">
        <v>834</v>
      </c>
      <c r="N107" s="9" t="s">
        <v>835</v>
      </c>
      <c r="O107" s="9" t="s">
        <v>23</v>
      </c>
      <c r="P107" s="9" t="s">
        <v>23</v>
      </c>
      <c r="Q107" s="9" t="s">
        <v>23</v>
      </c>
      <c r="R107" s="9" t="s">
        <v>23</v>
      </c>
      <c r="S107" s="9" t="s">
        <v>23</v>
      </c>
    </row>
    <row r="108" spans="1:19" ht="45" x14ac:dyDescent="0.25">
      <c r="A108" s="116">
        <v>45733</v>
      </c>
      <c r="B108" s="117" t="s">
        <v>5</v>
      </c>
      <c r="C108" s="9" t="s">
        <v>836</v>
      </c>
      <c r="D108" s="9" t="s">
        <v>837</v>
      </c>
      <c r="E108" s="9" t="s">
        <v>23</v>
      </c>
      <c r="F108" s="9" t="s">
        <v>23</v>
      </c>
      <c r="G108" s="9" t="s">
        <v>23</v>
      </c>
      <c r="H108" s="9" t="s">
        <v>23</v>
      </c>
      <c r="I108" s="9" t="s">
        <v>23</v>
      </c>
      <c r="J108" s="9" t="s">
        <v>23</v>
      </c>
      <c r="K108" s="9" t="s">
        <v>23</v>
      </c>
      <c r="L108" s="9" t="s">
        <v>23</v>
      </c>
      <c r="M108" s="9" t="s">
        <v>23</v>
      </c>
      <c r="N108" s="9" t="s">
        <v>23</v>
      </c>
      <c r="O108" s="9" t="s">
        <v>23</v>
      </c>
      <c r="P108" s="9" t="s">
        <v>23</v>
      </c>
      <c r="Q108" s="9" t="s">
        <v>23</v>
      </c>
      <c r="R108" s="9" t="s">
        <v>23</v>
      </c>
      <c r="S108" s="9" t="s">
        <v>23</v>
      </c>
    </row>
    <row r="109" spans="1:19" ht="45" x14ac:dyDescent="0.25">
      <c r="A109" s="116">
        <v>45734</v>
      </c>
      <c r="B109" s="117" t="s">
        <v>6</v>
      </c>
      <c r="C109" s="9" t="s">
        <v>838</v>
      </c>
      <c r="D109" s="9" t="s">
        <v>23</v>
      </c>
      <c r="E109" s="9" t="s">
        <v>23</v>
      </c>
      <c r="F109" s="9" t="s">
        <v>23</v>
      </c>
      <c r="G109" s="9" t="s">
        <v>23</v>
      </c>
      <c r="H109" s="9" t="s">
        <v>23</v>
      </c>
      <c r="I109" s="9" t="s">
        <v>23</v>
      </c>
      <c r="J109" s="9" t="s">
        <v>23</v>
      </c>
      <c r="K109" s="9" t="s">
        <v>23</v>
      </c>
      <c r="L109" s="9" t="s">
        <v>23</v>
      </c>
      <c r="M109" s="9" t="s">
        <v>23</v>
      </c>
      <c r="N109" s="9" t="s">
        <v>23</v>
      </c>
      <c r="O109" s="9" t="s">
        <v>23</v>
      </c>
      <c r="P109" s="9" t="s">
        <v>23</v>
      </c>
      <c r="Q109" s="9" t="s">
        <v>23</v>
      </c>
      <c r="R109" s="9" t="s">
        <v>23</v>
      </c>
      <c r="S109" s="9" t="s">
        <v>23</v>
      </c>
    </row>
    <row r="110" spans="1:19" ht="45" x14ac:dyDescent="0.25">
      <c r="A110" s="116">
        <v>45735</v>
      </c>
      <c r="B110" s="117" t="s">
        <v>7</v>
      </c>
      <c r="C110" s="9" t="s">
        <v>839</v>
      </c>
      <c r="D110" s="9" t="s">
        <v>23</v>
      </c>
      <c r="E110" s="9" t="s">
        <v>23</v>
      </c>
      <c r="F110" s="9" t="s">
        <v>23</v>
      </c>
      <c r="G110" s="9" t="s">
        <v>23</v>
      </c>
      <c r="H110" s="9" t="s">
        <v>23</v>
      </c>
      <c r="I110" s="9" t="s">
        <v>23</v>
      </c>
      <c r="J110" s="9" t="s">
        <v>23</v>
      </c>
      <c r="K110" s="9" t="s">
        <v>23</v>
      </c>
      <c r="L110" s="9" t="s">
        <v>23</v>
      </c>
      <c r="M110" s="9" t="s">
        <v>23</v>
      </c>
      <c r="N110" s="9" t="s">
        <v>23</v>
      </c>
      <c r="O110" s="9" t="s">
        <v>23</v>
      </c>
      <c r="P110" s="9" t="s">
        <v>23</v>
      </c>
      <c r="Q110" s="9" t="s">
        <v>23</v>
      </c>
      <c r="R110" s="9" t="s">
        <v>23</v>
      </c>
      <c r="S110" s="9" t="s">
        <v>23</v>
      </c>
    </row>
    <row r="111" spans="1:19" ht="45" x14ac:dyDescent="0.25">
      <c r="A111" s="116">
        <v>45736</v>
      </c>
      <c r="B111" s="117" t="s">
        <v>8</v>
      </c>
      <c r="C111" s="9" t="s">
        <v>840</v>
      </c>
      <c r="D111" s="9" t="s">
        <v>23</v>
      </c>
      <c r="E111" s="9" t="s">
        <v>23</v>
      </c>
      <c r="F111" s="9" t="s">
        <v>23</v>
      </c>
      <c r="G111" s="9" t="s">
        <v>23</v>
      </c>
      <c r="H111" s="9" t="s">
        <v>23</v>
      </c>
      <c r="I111" s="9" t="s">
        <v>23</v>
      </c>
      <c r="J111" s="9" t="s">
        <v>23</v>
      </c>
      <c r="K111" s="9" t="s">
        <v>23</v>
      </c>
      <c r="L111" s="9" t="s">
        <v>23</v>
      </c>
      <c r="M111" s="9" t="s">
        <v>23</v>
      </c>
      <c r="N111" s="9" t="s">
        <v>23</v>
      </c>
      <c r="O111" s="9" t="s">
        <v>23</v>
      </c>
      <c r="P111" s="9" t="s">
        <v>23</v>
      </c>
      <c r="Q111" s="9" t="s">
        <v>23</v>
      </c>
      <c r="R111" s="9" t="s">
        <v>23</v>
      </c>
      <c r="S111" s="9" t="s">
        <v>23</v>
      </c>
    </row>
    <row r="112" spans="1:19" ht="45" x14ac:dyDescent="0.25">
      <c r="A112" s="116">
        <v>45737</v>
      </c>
      <c r="B112" s="117" t="s">
        <v>9</v>
      </c>
      <c r="C112" s="9" t="s">
        <v>241</v>
      </c>
      <c r="D112" s="9" t="s">
        <v>23</v>
      </c>
      <c r="E112" s="9" t="s">
        <v>23</v>
      </c>
      <c r="F112" s="9" t="s">
        <v>23</v>
      </c>
      <c r="G112" s="9" t="s">
        <v>23</v>
      </c>
      <c r="H112" s="9" t="s">
        <v>23</v>
      </c>
      <c r="I112" s="9" t="s">
        <v>23</v>
      </c>
      <c r="J112" s="9" t="s">
        <v>23</v>
      </c>
      <c r="K112" s="9" t="s">
        <v>23</v>
      </c>
      <c r="L112" s="9" t="s">
        <v>23</v>
      </c>
      <c r="M112" s="9" t="s">
        <v>23</v>
      </c>
      <c r="N112" s="9" t="s">
        <v>23</v>
      </c>
      <c r="O112" s="9" t="s">
        <v>23</v>
      </c>
      <c r="P112" s="9" t="s">
        <v>23</v>
      </c>
      <c r="Q112" s="9" t="s">
        <v>23</v>
      </c>
      <c r="R112" s="9" t="s">
        <v>23</v>
      </c>
      <c r="S112" s="9" t="s">
        <v>23</v>
      </c>
    </row>
    <row r="113" spans="1:19" ht="60" x14ac:dyDescent="0.25">
      <c r="A113" s="116">
        <v>45738</v>
      </c>
      <c r="B113" s="117" t="s">
        <v>10</v>
      </c>
      <c r="C113" s="9" t="s">
        <v>841</v>
      </c>
      <c r="D113" s="9" t="s">
        <v>842</v>
      </c>
      <c r="E113" s="9" t="s">
        <v>843</v>
      </c>
      <c r="F113" s="9" t="s">
        <v>844</v>
      </c>
      <c r="G113" s="9" t="s">
        <v>845</v>
      </c>
      <c r="H113" s="9" t="s">
        <v>846</v>
      </c>
      <c r="I113" s="9" t="s">
        <v>847</v>
      </c>
      <c r="J113" s="9" t="s">
        <v>848</v>
      </c>
      <c r="K113" s="9" t="s">
        <v>849</v>
      </c>
      <c r="L113" s="9" t="s">
        <v>850</v>
      </c>
      <c r="M113" s="9" t="s">
        <v>23</v>
      </c>
      <c r="N113" s="9" t="s">
        <v>23</v>
      </c>
      <c r="O113" s="9" t="s">
        <v>23</v>
      </c>
      <c r="P113" s="9" t="s">
        <v>23</v>
      </c>
      <c r="Q113" s="9" t="s">
        <v>23</v>
      </c>
      <c r="R113" s="9" t="s">
        <v>23</v>
      </c>
      <c r="S113" s="9" t="s">
        <v>23</v>
      </c>
    </row>
    <row r="114" spans="1:19" ht="45" x14ac:dyDescent="0.25">
      <c r="A114" s="116">
        <v>45739</v>
      </c>
      <c r="B114" s="117" t="s">
        <v>4</v>
      </c>
      <c r="C114" s="9" t="s">
        <v>851</v>
      </c>
      <c r="D114" s="9" t="s">
        <v>852</v>
      </c>
      <c r="E114" s="9" t="s">
        <v>853</v>
      </c>
      <c r="F114" s="9" t="s">
        <v>854</v>
      </c>
      <c r="G114" s="9" t="s">
        <v>97</v>
      </c>
      <c r="H114" s="9" t="s">
        <v>855</v>
      </c>
      <c r="I114" s="9" t="s">
        <v>856</v>
      </c>
      <c r="J114" s="9" t="s">
        <v>23</v>
      </c>
      <c r="K114" s="9" t="s">
        <v>23</v>
      </c>
      <c r="L114" s="9" t="s">
        <v>23</v>
      </c>
      <c r="M114" s="9" t="s">
        <v>23</v>
      </c>
      <c r="N114" s="9" t="s">
        <v>23</v>
      </c>
      <c r="O114" s="9" t="s">
        <v>23</v>
      </c>
      <c r="P114" s="9" t="s">
        <v>23</v>
      </c>
      <c r="Q114" s="9" t="s">
        <v>23</v>
      </c>
      <c r="R114" s="9" t="s">
        <v>23</v>
      </c>
      <c r="S114" s="9" t="s">
        <v>23</v>
      </c>
    </row>
    <row r="115" spans="1:19" ht="45" x14ac:dyDescent="0.25">
      <c r="A115" s="116">
        <v>45740</v>
      </c>
      <c r="B115" s="117" t="s">
        <v>5</v>
      </c>
      <c r="C115" s="9" t="s">
        <v>857</v>
      </c>
      <c r="D115" s="9" t="s">
        <v>23</v>
      </c>
      <c r="E115" s="9" t="s">
        <v>23</v>
      </c>
      <c r="F115" s="9" t="s">
        <v>23</v>
      </c>
      <c r="G115" s="9" t="s">
        <v>23</v>
      </c>
      <c r="H115" s="9" t="s">
        <v>23</v>
      </c>
      <c r="I115" s="9" t="s">
        <v>23</v>
      </c>
      <c r="J115" s="9" t="s">
        <v>23</v>
      </c>
      <c r="K115" s="9" t="s">
        <v>23</v>
      </c>
      <c r="L115" s="9" t="s">
        <v>23</v>
      </c>
      <c r="M115" s="9" t="s">
        <v>23</v>
      </c>
      <c r="N115" s="9" t="s">
        <v>23</v>
      </c>
      <c r="O115" s="9" t="s">
        <v>23</v>
      </c>
      <c r="P115" s="9" t="s">
        <v>23</v>
      </c>
      <c r="Q115" s="9" t="s">
        <v>23</v>
      </c>
      <c r="R115" s="9" t="s">
        <v>23</v>
      </c>
      <c r="S115" s="9" t="s">
        <v>23</v>
      </c>
    </row>
    <row r="116" spans="1:19" ht="45" x14ac:dyDescent="0.25">
      <c r="A116" s="116">
        <v>45741</v>
      </c>
      <c r="B116" s="117" t="s">
        <v>6</v>
      </c>
      <c r="C116" s="9" t="s">
        <v>858</v>
      </c>
      <c r="D116" s="9" t="s">
        <v>23</v>
      </c>
      <c r="E116" s="9" t="s">
        <v>23</v>
      </c>
      <c r="F116" s="9" t="s">
        <v>23</v>
      </c>
      <c r="G116" s="9" t="s">
        <v>23</v>
      </c>
      <c r="H116" s="9" t="s">
        <v>23</v>
      </c>
      <c r="I116" s="9" t="s">
        <v>23</v>
      </c>
      <c r="J116" s="9" t="s">
        <v>23</v>
      </c>
      <c r="K116" s="9" t="s">
        <v>23</v>
      </c>
      <c r="L116" s="9" t="s">
        <v>23</v>
      </c>
      <c r="M116" s="9" t="s">
        <v>23</v>
      </c>
      <c r="N116" s="9" t="s">
        <v>23</v>
      </c>
      <c r="O116" s="9" t="s">
        <v>23</v>
      </c>
      <c r="P116" s="9" t="s">
        <v>23</v>
      </c>
      <c r="Q116" s="9" t="s">
        <v>23</v>
      </c>
      <c r="R116" s="9" t="s">
        <v>23</v>
      </c>
      <c r="S116" s="9" t="s">
        <v>23</v>
      </c>
    </row>
    <row r="117" spans="1:19" ht="45" x14ac:dyDescent="0.25">
      <c r="A117" s="116">
        <v>45743</v>
      </c>
      <c r="B117" s="117" t="s">
        <v>8</v>
      </c>
      <c r="C117" s="9" t="s">
        <v>859</v>
      </c>
      <c r="D117" s="9" t="s">
        <v>860</v>
      </c>
      <c r="E117" s="9" t="s">
        <v>23</v>
      </c>
      <c r="F117" s="9" t="s">
        <v>23</v>
      </c>
      <c r="G117" s="9" t="s">
        <v>23</v>
      </c>
      <c r="H117" s="9" t="s">
        <v>23</v>
      </c>
      <c r="I117" s="9" t="s">
        <v>23</v>
      </c>
      <c r="J117" s="9" t="s">
        <v>23</v>
      </c>
      <c r="K117" s="9" t="s">
        <v>23</v>
      </c>
      <c r="L117" s="9" t="s">
        <v>23</v>
      </c>
      <c r="M117" s="9" t="s">
        <v>23</v>
      </c>
      <c r="N117" s="9" t="s">
        <v>23</v>
      </c>
      <c r="O117" s="9" t="s">
        <v>23</v>
      </c>
      <c r="P117" s="9" t="s">
        <v>23</v>
      </c>
      <c r="Q117" s="9" t="s">
        <v>23</v>
      </c>
      <c r="R117" s="9" t="s">
        <v>23</v>
      </c>
      <c r="S117" s="9" t="s">
        <v>23</v>
      </c>
    </row>
    <row r="118" spans="1:19" ht="45" x14ac:dyDescent="0.25">
      <c r="A118" s="116">
        <v>45745</v>
      </c>
      <c r="B118" s="117" t="s">
        <v>10</v>
      </c>
      <c r="C118" s="9" t="s">
        <v>861</v>
      </c>
      <c r="D118" s="9" t="s">
        <v>862</v>
      </c>
      <c r="E118" s="9" t="s">
        <v>863</v>
      </c>
      <c r="F118" s="9" t="s">
        <v>864</v>
      </c>
      <c r="G118" s="9" t="s">
        <v>865</v>
      </c>
      <c r="H118" s="9" t="s">
        <v>866</v>
      </c>
      <c r="I118" s="9" t="s">
        <v>867</v>
      </c>
      <c r="J118" s="9" t="s">
        <v>868</v>
      </c>
      <c r="K118" s="9" t="s">
        <v>869</v>
      </c>
      <c r="L118" s="9" t="s">
        <v>870</v>
      </c>
      <c r="M118" s="9" t="s">
        <v>96</v>
      </c>
      <c r="N118" s="9" t="s">
        <v>23</v>
      </c>
      <c r="O118" s="9" t="s">
        <v>23</v>
      </c>
      <c r="P118" s="9" t="s">
        <v>23</v>
      </c>
      <c r="Q118" s="9" t="s">
        <v>23</v>
      </c>
      <c r="R118" s="9" t="s">
        <v>23</v>
      </c>
      <c r="S118" s="9" t="s">
        <v>23</v>
      </c>
    </row>
    <row r="119" spans="1:19" ht="45" x14ac:dyDescent="0.25">
      <c r="A119" s="116">
        <v>45746</v>
      </c>
      <c r="B119" s="117" t="s">
        <v>4</v>
      </c>
      <c r="C119" s="9" t="s">
        <v>871</v>
      </c>
      <c r="D119" s="9" t="s">
        <v>872</v>
      </c>
      <c r="E119" s="9" t="s">
        <v>242</v>
      </c>
      <c r="F119" s="9" t="s">
        <v>873</v>
      </c>
      <c r="G119" s="9" t="s">
        <v>23</v>
      </c>
      <c r="H119" s="9" t="s">
        <v>23</v>
      </c>
      <c r="I119" s="9" t="s">
        <v>23</v>
      </c>
      <c r="J119" s="9" t="s">
        <v>23</v>
      </c>
      <c r="K119" s="9" t="s">
        <v>23</v>
      </c>
      <c r="L119" s="9" t="s">
        <v>23</v>
      </c>
      <c r="M119" s="9" t="s">
        <v>23</v>
      </c>
      <c r="N119" s="9" t="s">
        <v>23</v>
      </c>
      <c r="O119" s="9" t="s">
        <v>23</v>
      </c>
      <c r="P119" s="9" t="s">
        <v>23</v>
      </c>
      <c r="Q119" s="9" t="s">
        <v>23</v>
      </c>
      <c r="R119" s="9" t="s">
        <v>23</v>
      </c>
      <c r="S119" s="9" t="s">
        <v>23</v>
      </c>
    </row>
    <row r="120" spans="1:19" ht="45" x14ac:dyDescent="0.25">
      <c r="A120" s="116">
        <v>45748</v>
      </c>
      <c r="B120" s="117" t="s">
        <v>6</v>
      </c>
      <c r="C120" s="9" t="s">
        <v>243</v>
      </c>
      <c r="D120" s="9" t="s">
        <v>23</v>
      </c>
      <c r="E120" s="9" t="s">
        <v>23</v>
      </c>
      <c r="F120" s="9" t="s">
        <v>23</v>
      </c>
      <c r="G120" s="9" t="s">
        <v>23</v>
      </c>
      <c r="H120" s="9" t="s">
        <v>23</v>
      </c>
      <c r="I120" s="9" t="s">
        <v>23</v>
      </c>
      <c r="J120" s="9" t="s">
        <v>23</v>
      </c>
      <c r="K120" s="9" t="s">
        <v>23</v>
      </c>
      <c r="L120" s="9" t="s">
        <v>23</v>
      </c>
      <c r="M120" s="9" t="s">
        <v>23</v>
      </c>
      <c r="N120" s="9" t="s">
        <v>23</v>
      </c>
      <c r="O120" s="9" t="s">
        <v>23</v>
      </c>
      <c r="P120" s="9" t="s">
        <v>23</v>
      </c>
      <c r="Q120" s="9" t="s">
        <v>23</v>
      </c>
      <c r="R120" s="9" t="s">
        <v>23</v>
      </c>
      <c r="S120" s="9" t="s">
        <v>23</v>
      </c>
    </row>
    <row r="121" spans="1:19" ht="45" x14ac:dyDescent="0.25">
      <c r="A121" s="116">
        <v>45752</v>
      </c>
      <c r="B121" s="117" t="s">
        <v>10</v>
      </c>
      <c r="C121" s="9" t="s">
        <v>874</v>
      </c>
      <c r="D121" s="9" t="s">
        <v>875</v>
      </c>
      <c r="E121" s="9" t="s">
        <v>876</v>
      </c>
      <c r="F121" s="9" t="s">
        <v>877</v>
      </c>
      <c r="G121" s="9" t="s">
        <v>878</v>
      </c>
      <c r="H121" s="9" t="s">
        <v>879</v>
      </c>
      <c r="I121" s="9" t="s">
        <v>880</v>
      </c>
      <c r="J121" s="9" t="s">
        <v>881</v>
      </c>
      <c r="K121" s="9" t="s">
        <v>882</v>
      </c>
      <c r="L121" s="9" t="s">
        <v>23</v>
      </c>
      <c r="M121" s="9" t="s">
        <v>23</v>
      </c>
      <c r="N121" s="9" t="s">
        <v>23</v>
      </c>
      <c r="O121" s="9" t="s">
        <v>23</v>
      </c>
      <c r="P121" s="9" t="s">
        <v>23</v>
      </c>
      <c r="Q121" s="9" t="s">
        <v>23</v>
      </c>
      <c r="R121" s="9" t="s">
        <v>23</v>
      </c>
      <c r="S121" s="9" t="s">
        <v>23</v>
      </c>
    </row>
    <row r="122" spans="1:19" ht="45" x14ac:dyDescent="0.25">
      <c r="A122" s="116">
        <v>45753</v>
      </c>
      <c r="B122" s="117" t="s">
        <v>4</v>
      </c>
      <c r="C122" s="9" t="s">
        <v>883</v>
      </c>
      <c r="D122" s="9" t="s">
        <v>884</v>
      </c>
      <c r="E122" s="9" t="s">
        <v>885</v>
      </c>
      <c r="F122" s="9" t="s">
        <v>886</v>
      </c>
      <c r="G122" s="9" t="s">
        <v>887</v>
      </c>
      <c r="H122" s="9" t="s">
        <v>888</v>
      </c>
      <c r="I122" s="9" t="s">
        <v>889</v>
      </c>
      <c r="J122" s="9" t="s">
        <v>95</v>
      </c>
      <c r="K122" s="9" t="s">
        <v>244</v>
      </c>
      <c r="L122" s="9" t="s">
        <v>890</v>
      </c>
      <c r="M122" s="9" t="s">
        <v>891</v>
      </c>
      <c r="N122" s="9" t="s">
        <v>892</v>
      </c>
      <c r="O122" s="9" t="s">
        <v>23</v>
      </c>
      <c r="P122" s="9" t="s">
        <v>23</v>
      </c>
      <c r="Q122" s="9" t="s">
        <v>23</v>
      </c>
      <c r="R122" s="9" t="s">
        <v>23</v>
      </c>
      <c r="S122" s="9" t="s">
        <v>23</v>
      </c>
    </row>
    <row r="123" spans="1:19" ht="45" x14ac:dyDescent="0.25">
      <c r="A123" s="116">
        <v>45754</v>
      </c>
      <c r="B123" s="117" t="s">
        <v>5</v>
      </c>
      <c r="C123" s="9" t="s">
        <v>893</v>
      </c>
      <c r="D123" s="9" t="s">
        <v>23</v>
      </c>
      <c r="E123" s="9" t="s">
        <v>23</v>
      </c>
      <c r="F123" s="9" t="s">
        <v>23</v>
      </c>
      <c r="G123" s="9" t="s">
        <v>23</v>
      </c>
      <c r="H123" s="9" t="s">
        <v>23</v>
      </c>
      <c r="I123" s="9" t="s">
        <v>23</v>
      </c>
      <c r="J123" s="9" t="s">
        <v>23</v>
      </c>
      <c r="K123" s="9" t="s">
        <v>23</v>
      </c>
      <c r="L123" s="9" t="s">
        <v>23</v>
      </c>
      <c r="M123" s="9" t="s">
        <v>23</v>
      </c>
      <c r="N123" s="9" t="s">
        <v>23</v>
      </c>
      <c r="O123" s="9" t="s">
        <v>23</v>
      </c>
      <c r="P123" s="9" t="s">
        <v>23</v>
      </c>
      <c r="Q123" s="9" t="s">
        <v>23</v>
      </c>
      <c r="R123" s="9" t="s">
        <v>23</v>
      </c>
      <c r="S123" s="9" t="s">
        <v>23</v>
      </c>
    </row>
    <row r="124" spans="1:19" ht="45" x14ac:dyDescent="0.25">
      <c r="A124" s="116">
        <v>45755</v>
      </c>
      <c r="B124" s="117" t="s">
        <v>6</v>
      </c>
      <c r="C124" s="9" t="s">
        <v>894</v>
      </c>
      <c r="D124" s="9" t="s">
        <v>895</v>
      </c>
      <c r="E124" s="9" t="s">
        <v>23</v>
      </c>
      <c r="F124" s="9" t="s">
        <v>23</v>
      </c>
      <c r="G124" s="9" t="s">
        <v>23</v>
      </c>
      <c r="H124" s="9" t="s">
        <v>23</v>
      </c>
      <c r="I124" s="9" t="s">
        <v>23</v>
      </c>
      <c r="J124" s="9" t="s">
        <v>23</v>
      </c>
      <c r="K124" s="9" t="s">
        <v>23</v>
      </c>
      <c r="L124" s="9" t="s">
        <v>23</v>
      </c>
      <c r="M124" s="9" t="s">
        <v>23</v>
      </c>
      <c r="N124" s="9" t="s">
        <v>23</v>
      </c>
      <c r="O124" s="9" t="s">
        <v>23</v>
      </c>
      <c r="P124" s="9" t="s">
        <v>23</v>
      </c>
      <c r="Q124" s="9" t="s">
        <v>23</v>
      </c>
      <c r="R124" s="9" t="s">
        <v>23</v>
      </c>
      <c r="S124" s="9" t="s">
        <v>23</v>
      </c>
    </row>
    <row r="125" spans="1:19" ht="45" x14ac:dyDescent="0.25">
      <c r="A125" s="116">
        <v>45757</v>
      </c>
      <c r="B125" s="117" t="s">
        <v>8</v>
      </c>
      <c r="C125" s="9" t="s">
        <v>896</v>
      </c>
      <c r="D125" s="9" t="s">
        <v>23</v>
      </c>
      <c r="E125" s="9" t="s">
        <v>23</v>
      </c>
      <c r="F125" s="9" t="s">
        <v>23</v>
      </c>
      <c r="G125" s="9" t="s">
        <v>23</v>
      </c>
      <c r="H125" s="9" t="s">
        <v>23</v>
      </c>
      <c r="I125" s="9" t="s">
        <v>23</v>
      </c>
      <c r="J125" s="9" t="s">
        <v>23</v>
      </c>
      <c r="K125" s="9" t="s">
        <v>23</v>
      </c>
      <c r="L125" s="9" t="s">
        <v>23</v>
      </c>
      <c r="M125" s="9" t="s">
        <v>23</v>
      </c>
      <c r="N125" s="9" t="s">
        <v>23</v>
      </c>
      <c r="O125" s="9" t="s">
        <v>23</v>
      </c>
      <c r="P125" s="9" t="s">
        <v>23</v>
      </c>
      <c r="Q125" s="9" t="s">
        <v>23</v>
      </c>
      <c r="R125" s="9" t="s">
        <v>23</v>
      </c>
      <c r="S125" s="9" t="s">
        <v>23</v>
      </c>
    </row>
    <row r="126" spans="1:19" ht="45" x14ac:dyDescent="0.25">
      <c r="A126" s="116">
        <v>45758</v>
      </c>
      <c r="B126" s="117" t="s">
        <v>9</v>
      </c>
      <c r="C126" s="9" t="s">
        <v>897</v>
      </c>
      <c r="D126" s="9" t="s">
        <v>898</v>
      </c>
      <c r="E126" s="9" t="s">
        <v>23</v>
      </c>
      <c r="F126" s="9" t="s">
        <v>23</v>
      </c>
      <c r="G126" s="9" t="s">
        <v>23</v>
      </c>
      <c r="H126" s="9" t="s">
        <v>23</v>
      </c>
      <c r="I126" s="9" t="s">
        <v>23</v>
      </c>
      <c r="J126" s="9" t="s">
        <v>23</v>
      </c>
      <c r="K126" s="9" t="s">
        <v>23</v>
      </c>
      <c r="L126" s="9" t="s">
        <v>23</v>
      </c>
      <c r="M126" s="9" t="s">
        <v>23</v>
      </c>
      <c r="N126" s="9" t="s">
        <v>23</v>
      </c>
      <c r="O126" s="9" t="s">
        <v>23</v>
      </c>
      <c r="P126" s="9" t="s">
        <v>23</v>
      </c>
      <c r="Q126" s="9" t="s">
        <v>23</v>
      </c>
      <c r="R126" s="9" t="s">
        <v>23</v>
      </c>
      <c r="S126" s="9" t="s">
        <v>23</v>
      </c>
    </row>
    <row r="127" spans="1:19" ht="45" x14ac:dyDescent="0.25">
      <c r="A127" s="116">
        <v>45759</v>
      </c>
      <c r="B127" s="117" t="s">
        <v>10</v>
      </c>
      <c r="C127" s="9" t="s">
        <v>899</v>
      </c>
      <c r="D127" s="9" t="s">
        <v>900</v>
      </c>
      <c r="E127" s="9" t="s">
        <v>901</v>
      </c>
      <c r="F127" s="9" t="s">
        <v>902</v>
      </c>
      <c r="G127" s="9" t="s">
        <v>903</v>
      </c>
      <c r="H127" s="9" t="s">
        <v>904</v>
      </c>
      <c r="I127" s="9" t="s">
        <v>905</v>
      </c>
      <c r="J127" s="9" t="s">
        <v>906</v>
      </c>
      <c r="K127" s="9" t="s">
        <v>907</v>
      </c>
      <c r="L127" s="9" t="s">
        <v>908</v>
      </c>
      <c r="M127" s="9" t="s">
        <v>23</v>
      </c>
      <c r="N127" s="9" t="s">
        <v>23</v>
      </c>
      <c r="O127" s="9" t="s">
        <v>23</v>
      </c>
      <c r="P127" s="9" t="s">
        <v>23</v>
      </c>
      <c r="Q127" s="9" t="s">
        <v>23</v>
      </c>
      <c r="R127" s="9" t="s">
        <v>23</v>
      </c>
      <c r="S127" s="9" t="s">
        <v>23</v>
      </c>
    </row>
    <row r="128" spans="1:19" ht="45" x14ac:dyDescent="0.25">
      <c r="A128" s="116">
        <v>45760</v>
      </c>
      <c r="B128" s="117" t="s">
        <v>4</v>
      </c>
      <c r="C128" s="9" t="s">
        <v>909</v>
      </c>
      <c r="D128" s="9" t="s">
        <v>910</v>
      </c>
      <c r="E128" s="9" t="s">
        <v>911</v>
      </c>
      <c r="F128" s="9" t="s">
        <v>912</v>
      </c>
      <c r="G128" s="9" t="s">
        <v>913</v>
      </c>
      <c r="H128" s="9" t="s">
        <v>914</v>
      </c>
      <c r="I128" s="9" t="s">
        <v>915</v>
      </c>
      <c r="J128" s="9" t="s">
        <v>916</v>
      </c>
      <c r="K128" s="9" t="s">
        <v>917</v>
      </c>
      <c r="L128" s="9" t="s">
        <v>918</v>
      </c>
      <c r="M128" s="9" t="s">
        <v>245</v>
      </c>
      <c r="N128" s="9" t="s">
        <v>919</v>
      </c>
      <c r="O128" s="9" t="s">
        <v>920</v>
      </c>
      <c r="P128" s="9" t="s">
        <v>921</v>
      </c>
      <c r="Q128" s="9" t="s">
        <v>246</v>
      </c>
      <c r="R128" s="9" t="s">
        <v>23</v>
      </c>
      <c r="S128" s="9" t="s">
        <v>23</v>
      </c>
    </row>
    <row r="129" spans="1:19" ht="45" x14ac:dyDescent="0.25">
      <c r="A129" s="116">
        <v>45762</v>
      </c>
      <c r="B129" s="117" t="s">
        <v>6</v>
      </c>
      <c r="C129" s="9" t="s">
        <v>922</v>
      </c>
      <c r="D129" s="9" t="s">
        <v>23</v>
      </c>
      <c r="E129" s="9" t="s">
        <v>23</v>
      </c>
      <c r="F129" s="9" t="s">
        <v>23</v>
      </c>
      <c r="G129" s="9" t="s">
        <v>23</v>
      </c>
      <c r="H129" s="9" t="s">
        <v>23</v>
      </c>
      <c r="I129" s="9" t="s">
        <v>23</v>
      </c>
      <c r="J129" s="9" t="s">
        <v>23</v>
      </c>
      <c r="K129" s="9" t="s">
        <v>23</v>
      </c>
      <c r="L129" s="9" t="s">
        <v>23</v>
      </c>
      <c r="M129" s="9" t="s">
        <v>23</v>
      </c>
      <c r="N129" s="9" t="s">
        <v>23</v>
      </c>
      <c r="O129" s="9" t="s">
        <v>23</v>
      </c>
      <c r="P129" s="9" t="s">
        <v>23</v>
      </c>
      <c r="Q129" s="9" t="s">
        <v>23</v>
      </c>
      <c r="R129" s="9" t="s">
        <v>23</v>
      </c>
      <c r="S129" s="9" t="s">
        <v>23</v>
      </c>
    </row>
    <row r="130" spans="1:19" ht="45" x14ac:dyDescent="0.25">
      <c r="A130" s="116">
        <v>45769</v>
      </c>
      <c r="B130" s="117" t="s">
        <v>6</v>
      </c>
      <c r="C130" s="9" t="s">
        <v>923</v>
      </c>
      <c r="D130" s="9" t="s">
        <v>23</v>
      </c>
      <c r="E130" s="9" t="s">
        <v>23</v>
      </c>
      <c r="F130" s="9" t="s">
        <v>23</v>
      </c>
      <c r="G130" s="9" t="s">
        <v>23</v>
      </c>
      <c r="H130" s="9" t="s">
        <v>23</v>
      </c>
      <c r="I130" s="9" t="s">
        <v>23</v>
      </c>
      <c r="J130" s="9" t="s">
        <v>23</v>
      </c>
      <c r="K130" s="9" t="s">
        <v>23</v>
      </c>
      <c r="L130" s="9" t="s">
        <v>23</v>
      </c>
      <c r="M130" s="9" t="s">
        <v>23</v>
      </c>
      <c r="N130" s="9" t="s">
        <v>23</v>
      </c>
      <c r="O130" s="9" t="s">
        <v>23</v>
      </c>
      <c r="P130" s="9" t="s">
        <v>23</v>
      </c>
      <c r="Q130" s="9" t="s">
        <v>23</v>
      </c>
      <c r="R130" s="9" t="s">
        <v>23</v>
      </c>
      <c r="S130" s="9" t="s">
        <v>23</v>
      </c>
    </row>
    <row r="131" spans="1:19" ht="45" x14ac:dyDescent="0.25">
      <c r="A131" s="116">
        <v>45773</v>
      </c>
      <c r="B131" s="117" t="s">
        <v>10</v>
      </c>
      <c r="C131" s="9" t="s">
        <v>924</v>
      </c>
      <c r="D131" s="9" t="s">
        <v>925</v>
      </c>
      <c r="E131" s="9" t="s">
        <v>926</v>
      </c>
      <c r="F131" s="9" t="s">
        <v>927</v>
      </c>
      <c r="G131" s="9" t="s">
        <v>928</v>
      </c>
      <c r="H131" s="9" t="s">
        <v>929</v>
      </c>
      <c r="I131" s="9" t="s">
        <v>930</v>
      </c>
      <c r="J131" s="9" t="s">
        <v>23</v>
      </c>
      <c r="K131" s="9" t="s">
        <v>23</v>
      </c>
      <c r="L131" s="9" t="s">
        <v>23</v>
      </c>
      <c r="M131" s="9" t="s">
        <v>23</v>
      </c>
      <c r="N131" s="9" t="s">
        <v>23</v>
      </c>
      <c r="O131" s="9" t="s">
        <v>23</v>
      </c>
      <c r="P131" s="9" t="s">
        <v>23</v>
      </c>
      <c r="Q131" s="9" t="s">
        <v>23</v>
      </c>
      <c r="R131" s="9" t="s">
        <v>23</v>
      </c>
      <c r="S131" s="9" t="s">
        <v>23</v>
      </c>
    </row>
    <row r="132" spans="1:19" ht="45" x14ac:dyDescent="0.25">
      <c r="A132" s="116">
        <v>45774</v>
      </c>
      <c r="B132" s="117" t="s">
        <v>4</v>
      </c>
      <c r="C132" s="9" t="s">
        <v>931</v>
      </c>
      <c r="D132" s="9" t="s">
        <v>932</v>
      </c>
      <c r="E132" s="9" t="s">
        <v>933</v>
      </c>
      <c r="F132" s="9" t="s">
        <v>247</v>
      </c>
      <c r="G132" s="9" t="s">
        <v>934</v>
      </c>
      <c r="H132" s="9" t="s">
        <v>23</v>
      </c>
      <c r="I132" s="9" t="s">
        <v>23</v>
      </c>
      <c r="J132" s="9" t="s">
        <v>23</v>
      </c>
      <c r="K132" s="9" t="s">
        <v>23</v>
      </c>
      <c r="L132" s="9" t="s">
        <v>23</v>
      </c>
      <c r="M132" s="9" t="s">
        <v>23</v>
      </c>
      <c r="N132" s="9" t="s">
        <v>23</v>
      </c>
      <c r="O132" s="9" t="s">
        <v>23</v>
      </c>
      <c r="P132" s="9" t="s">
        <v>23</v>
      </c>
      <c r="Q132" s="9" t="s">
        <v>23</v>
      </c>
      <c r="R132" s="9" t="s">
        <v>23</v>
      </c>
      <c r="S132" s="9" t="s">
        <v>23</v>
      </c>
    </row>
    <row r="133" spans="1:19" ht="45" x14ac:dyDescent="0.25">
      <c r="A133" s="116">
        <v>45780</v>
      </c>
      <c r="B133" s="117" t="s">
        <v>10</v>
      </c>
      <c r="C133" s="9" t="s">
        <v>935</v>
      </c>
      <c r="D133" s="9" t="s">
        <v>936</v>
      </c>
      <c r="E133" s="9" t="s">
        <v>937</v>
      </c>
      <c r="F133" s="9" t="s">
        <v>938</v>
      </c>
      <c r="G133" s="9" t="s">
        <v>939</v>
      </c>
      <c r="H133" s="9" t="s">
        <v>940</v>
      </c>
      <c r="I133" s="9" t="s">
        <v>23</v>
      </c>
      <c r="J133" s="9" t="s">
        <v>23</v>
      </c>
      <c r="K133" s="9" t="s">
        <v>23</v>
      </c>
      <c r="L133" s="9" t="s">
        <v>23</v>
      </c>
      <c r="M133" s="9" t="s">
        <v>23</v>
      </c>
      <c r="N133" s="9" t="s">
        <v>23</v>
      </c>
      <c r="O133" s="9" t="s">
        <v>23</v>
      </c>
      <c r="P133" s="9" t="s">
        <v>23</v>
      </c>
      <c r="Q133" s="9" t="s">
        <v>23</v>
      </c>
      <c r="R133" s="9" t="s">
        <v>23</v>
      </c>
      <c r="S133" s="9" t="s">
        <v>23</v>
      </c>
    </row>
    <row r="134" spans="1:19" ht="45" x14ac:dyDescent="0.25">
      <c r="A134" s="116">
        <v>45781</v>
      </c>
      <c r="B134" s="117" t="s">
        <v>4</v>
      </c>
      <c r="C134" s="9" t="s">
        <v>941</v>
      </c>
      <c r="D134" s="9" t="s">
        <v>942</v>
      </c>
      <c r="E134" s="9" t="s">
        <v>943</v>
      </c>
      <c r="F134" s="9" t="s">
        <v>944</v>
      </c>
      <c r="G134" s="9" t="s">
        <v>248</v>
      </c>
      <c r="H134" s="9" t="s">
        <v>23</v>
      </c>
      <c r="I134" s="9" t="s">
        <v>23</v>
      </c>
      <c r="J134" s="9" t="s">
        <v>23</v>
      </c>
      <c r="K134" s="9" t="s">
        <v>23</v>
      </c>
      <c r="L134" s="9" t="s">
        <v>23</v>
      </c>
      <c r="M134" s="9" t="s">
        <v>23</v>
      </c>
      <c r="N134" s="9" t="s">
        <v>23</v>
      </c>
      <c r="O134" s="9" t="s">
        <v>23</v>
      </c>
      <c r="P134" s="9" t="s">
        <v>23</v>
      </c>
      <c r="Q134" s="9" t="s">
        <v>23</v>
      </c>
      <c r="R134" s="9" t="s">
        <v>23</v>
      </c>
      <c r="S134" s="9" t="s">
        <v>23</v>
      </c>
    </row>
    <row r="135" spans="1:19" ht="45" x14ac:dyDescent="0.25">
      <c r="A135" s="116">
        <v>45787</v>
      </c>
      <c r="B135" s="117" t="s">
        <v>10</v>
      </c>
      <c r="C135" s="9" t="s">
        <v>945</v>
      </c>
      <c r="D135" s="9" t="s">
        <v>23</v>
      </c>
      <c r="E135" s="9" t="s">
        <v>23</v>
      </c>
      <c r="F135" s="9" t="s">
        <v>23</v>
      </c>
      <c r="G135" s="9" t="s">
        <v>23</v>
      </c>
      <c r="H135" s="9" t="s">
        <v>23</v>
      </c>
      <c r="I135" s="9" t="s">
        <v>23</v>
      </c>
      <c r="J135" s="9" t="s">
        <v>23</v>
      </c>
      <c r="K135" s="9" t="s">
        <v>23</v>
      </c>
      <c r="L135" s="9" t="s">
        <v>23</v>
      </c>
      <c r="M135" s="9" t="s">
        <v>23</v>
      </c>
      <c r="N135" s="9" t="s">
        <v>23</v>
      </c>
      <c r="O135" s="9" t="s">
        <v>23</v>
      </c>
      <c r="P135" s="9" t="s">
        <v>23</v>
      </c>
      <c r="Q135" s="9" t="s">
        <v>23</v>
      </c>
      <c r="R135" s="9" t="s">
        <v>23</v>
      </c>
      <c r="S135" s="9" t="s">
        <v>23</v>
      </c>
    </row>
    <row r="136" spans="1:19" ht="45" x14ac:dyDescent="0.25">
      <c r="A136" s="116">
        <v>45788</v>
      </c>
      <c r="B136" s="117" t="s">
        <v>4</v>
      </c>
      <c r="C136" s="9" t="s">
        <v>946</v>
      </c>
      <c r="D136" s="9" t="s">
        <v>23</v>
      </c>
      <c r="E136" s="9" t="s">
        <v>23</v>
      </c>
      <c r="F136" s="9" t="s">
        <v>23</v>
      </c>
      <c r="G136" s="9" t="s">
        <v>23</v>
      </c>
      <c r="H136" s="9" t="s">
        <v>23</v>
      </c>
      <c r="I136" s="9" t="s">
        <v>23</v>
      </c>
      <c r="J136" s="9" t="s">
        <v>23</v>
      </c>
      <c r="K136" s="9" t="s">
        <v>23</v>
      </c>
      <c r="L136" s="9" t="s">
        <v>23</v>
      </c>
      <c r="M136" s="9" t="s">
        <v>23</v>
      </c>
      <c r="N136" s="9" t="s">
        <v>23</v>
      </c>
      <c r="O136" s="9" t="s">
        <v>23</v>
      </c>
      <c r="P136" s="9" t="s">
        <v>23</v>
      </c>
      <c r="Q136" s="9" t="s">
        <v>23</v>
      </c>
      <c r="R136" s="9" t="s">
        <v>23</v>
      </c>
      <c r="S136" s="9" t="s">
        <v>23</v>
      </c>
    </row>
    <row r="137" spans="1:19" ht="45" x14ac:dyDescent="0.25">
      <c r="A137" s="116">
        <v>45802</v>
      </c>
      <c r="B137" s="117" t="s">
        <v>4</v>
      </c>
      <c r="C137" s="9" t="s">
        <v>587</v>
      </c>
      <c r="D137" s="9" t="s">
        <v>588</v>
      </c>
      <c r="E137" s="9" t="s">
        <v>589</v>
      </c>
      <c r="F137" s="9" t="s">
        <v>23</v>
      </c>
      <c r="G137" s="9" t="s">
        <v>23</v>
      </c>
      <c r="H137" s="9" t="s">
        <v>23</v>
      </c>
      <c r="I137" s="9" t="s">
        <v>23</v>
      </c>
      <c r="J137" s="9" t="s">
        <v>23</v>
      </c>
      <c r="K137" s="9" t="s">
        <v>23</v>
      </c>
      <c r="L137" s="9" t="s">
        <v>23</v>
      </c>
      <c r="M137" s="9" t="s">
        <v>23</v>
      </c>
      <c r="N137" s="9" t="s">
        <v>23</v>
      </c>
      <c r="O137" s="9" t="s">
        <v>23</v>
      </c>
      <c r="P137" s="9" t="s">
        <v>23</v>
      </c>
      <c r="Q137" s="9" t="s">
        <v>23</v>
      </c>
      <c r="R137" s="9" t="s">
        <v>23</v>
      </c>
      <c r="S137" s="9" t="s">
        <v>23</v>
      </c>
    </row>
  </sheetData>
  <conditionalFormatting sqref="C2:S137">
    <cfRule type="expression" dxfId="8" priority="1" stopIfTrue="1">
      <formula>FIND("PALAZZETTO DELLO SPORT - Via San Giuseppe, 133 - CUMIANA", C2)&gt;0</formula>
    </cfRule>
    <cfRule type="expression" dxfId="7" priority="2" stopIfTrue="1">
      <formula>FIND("PALAZZETTO DELLO SPORT EINAUDI", C2)&gt;0</formula>
    </cfRule>
    <cfRule type="expression" dxfId="6" priority="3" stopIfTrue="1">
      <formula>FIND("Palestra Cran Gevrier Piazza Falcone Borsellino 10045 Piossasco TO", C2)&gt;0</formula>
    </cfRule>
    <cfRule type="expression" dxfId="5" priority="4" stopIfTrue="1">
      <formula>FIND("Palasport - Via Nino Costa", C2)&gt;0</formula>
    </cfRule>
    <cfRule type="expression" dxfId="4" priority="5" stopIfTrue="1">
      <formula>FIND("Palestra Sc. El. 'I.Calvino' - Via Piossasco", C2)&gt;0</formula>
    </cfRule>
    <cfRule type="expression" dxfId="3" priority="6" stopIfTrue="1">
      <formula>FIND("CRAN GEVRIER", C2)&gt;0</formula>
    </cfRule>
    <cfRule type="expression" dxfId="2" priority="7" stopIfTrue="1">
      <formula>FIND("PAL. DON MILANI VIA BALEGNO 10 RIVALTA DI TORINO (TO)", C2)&gt;0</formula>
    </cfRule>
    <cfRule type="expression" dxfId="1" priority="8" stopIfTrue="1">
      <formula>FIND("PAL. VIA MARTINI N 2 ORBASSANO (TO)", C2)&gt;0</formula>
    </cfRule>
    <cfRule type="expression" dxfId="0" priority="9" stopIfTrue="1">
      <formula>FIND("Pala Gianni Asti", C2)&gt;0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5FCF-8A80-4B8A-BD0B-DEE633641412}">
  <dimension ref="B3:L28"/>
  <sheetViews>
    <sheetView workbookViewId="0">
      <selection activeCell="H5" sqref="H5:J19"/>
    </sheetView>
  </sheetViews>
  <sheetFormatPr defaultRowHeight="15" x14ac:dyDescent="0.25"/>
  <cols>
    <col min="2" max="2" width="18.85546875" bestFit="1" customWidth="1"/>
    <col min="3" max="3" width="21.140625" bestFit="1" customWidth="1"/>
    <col min="4" max="4" width="3.5703125" bestFit="1" customWidth="1"/>
    <col min="5" max="5" width="7.85546875" bestFit="1" customWidth="1"/>
    <col min="6" max="6" width="7.85546875" customWidth="1"/>
    <col min="7" max="7" width="14.42578125" customWidth="1"/>
    <col min="8" max="10" width="7.85546875" customWidth="1"/>
    <col min="11" max="11" width="32.28515625" style="1" customWidth="1"/>
  </cols>
  <sheetData>
    <row r="3" spans="2:12" x14ac:dyDescent="0.25">
      <c r="B3" s="17" t="s">
        <v>49</v>
      </c>
      <c r="C3" s="17" t="s">
        <v>50</v>
      </c>
    </row>
    <row r="4" spans="2:12" x14ac:dyDescent="0.25">
      <c r="B4" s="17" t="s">
        <v>48</v>
      </c>
      <c r="C4" t="s">
        <v>51</v>
      </c>
      <c r="H4" s="19" t="s">
        <v>30</v>
      </c>
      <c r="I4" s="19" t="s">
        <v>29</v>
      </c>
      <c r="J4" s="19" t="s">
        <v>51</v>
      </c>
      <c r="K4" s="19" t="s">
        <v>52</v>
      </c>
      <c r="L4" s="29" t="s">
        <v>79</v>
      </c>
    </row>
    <row r="5" spans="2:12" x14ac:dyDescent="0.25">
      <c r="B5" s="18" t="s">
        <v>51</v>
      </c>
      <c r="G5" t="s">
        <v>61</v>
      </c>
      <c r="K5" s="20" t="e">
        <f t="shared" ref="K5:K10" si="0">I5/J5</f>
        <v>#DIV/0!</v>
      </c>
      <c r="L5" s="1" t="str">
        <f t="shared" ref="L5:L10" si="1">CONCATENATE(IF(I5=0,"0",I5),"/",J5)</f>
        <v>0/</v>
      </c>
    </row>
    <row r="6" spans="2:12" x14ac:dyDescent="0.25">
      <c r="G6" t="s">
        <v>55</v>
      </c>
      <c r="K6" s="20" t="e">
        <f t="shared" si="0"/>
        <v>#DIV/0!</v>
      </c>
      <c r="L6" s="1" t="str">
        <f t="shared" si="1"/>
        <v>0/</v>
      </c>
    </row>
    <row r="7" spans="2:12" x14ac:dyDescent="0.25">
      <c r="G7" t="s">
        <v>75</v>
      </c>
      <c r="K7" s="20" t="e">
        <f t="shared" si="0"/>
        <v>#DIV/0!</v>
      </c>
      <c r="L7" s="1" t="str">
        <f t="shared" si="1"/>
        <v>0/</v>
      </c>
    </row>
    <row r="8" spans="2:12" x14ac:dyDescent="0.25">
      <c r="G8" t="s">
        <v>76</v>
      </c>
      <c r="K8" s="20" t="e">
        <f t="shared" si="0"/>
        <v>#DIV/0!</v>
      </c>
      <c r="L8" s="1" t="str">
        <f t="shared" si="1"/>
        <v>0/</v>
      </c>
    </row>
    <row r="9" spans="2:12" x14ac:dyDescent="0.25">
      <c r="G9" t="s">
        <v>77</v>
      </c>
      <c r="K9" s="20" t="e">
        <f t="shared" si="0"/>
        <v>#DIV/0!</v>
      </c>
      <c r="L9" s="1" t="str">
        <f t="shared" si="1"/>
        <v>0/</v>
      </c>
    </row>
    <row r="10" spans="2:12" x14ac:dyDescent="0.25">
      <c r="G10" t="s">
        <v>78</v>
      </c>
      <c r="K10" s="20" t="e">
        <f t="shared" si="0"/>
        <v>#DIV/0!</v>
      </c>
      <c r="L10" s="1" t="str">
        <f t="shared" si="1"/>
        <v>0/</v>
      </c>
    </row>
    <row r="11" spans="2:12" x14ac:dyDescent="0.25">
      <c r="G11" t="s">
        <v>72</v>
      </c>
      <c r="K11" s="20" t="e">
        <f t="shared" ref="K11:K20" si="2">I11/J11</f>
        <v>#DIV/0!</v>
      </c>
      <c r="L11" s="1" t="str">
        <f t="shared" ref="L11:L20" si="3">CONCATENATE(IF(I11=0,"0",I11),"/",J11)</f>
        <v>0/</v>
      </c>
    </row>
    <row r="12" spans="2:12" x14ac:dyDescent="0.25">
      <c r="G12" t="s">
        <v>70</v>
      </c>
      <c r="K12" s="20" t="e">
        <f t="shared" si="2"/>
        <v>#DIV/0!</v>
      </c>
      <c r="L12" s="1" t="str">
        <f t="shared" si="3"/>
        <v>0/</v>
      </c>
    </row>
    <row r="13" spans="2:12" x14ac:dyDescent="0.25">
      <c r="G13" t="s">
        <v>67</v>
      </c>
      <c r="K13" s="20" t="e">
        <f t="shared" si="2"/>
        <v>#DIV/0!</v>
      </c>
      <c r="L13" s="1" t="str">
        <f t="shared" si="3"/>
        <v>0/</v>
      </c>
    </row>
    <row r="14" spans="2:12" x14ac:dyDescent="0.25">
      <c r="G14" t="s">
        <v>60</v>
      </c>
      <c r="K14" s="20" t="e">
        <f t="shared" si="2"/>
        <v>#DIV/0!</v>
      </c>
      <c r="L14" s="1" t="str">
        <f t="shared" si="3"/>
        <v>0/</v>
      </c>
    </row>
    <row r="15" spans="2:12" x14ac:dyDescent="0.25">
      <c r="G15" t="s">
        <v>46</v>
      </c>
      <c r="K15" s="20" t="e">
        <f t="shared" si="2"/>
        <v>#DIV/0!</v>
      </c>
      <c r="L15" s="1" t="str">
        <f t="shared" si="3"/>
        <v>0/</v>
      </c>
    </row>
    <row r="16" spans="2:12" x14ac:dyDescent="0.25">
      <c r="G16" t="s">
        <v>68</v>
      </c>
      <c r="K16" s="20" t="e">
        <f t="shared" si="2"/>
        <v>#DIV/0!</v>
      </c>
      <c r="L16" s="1" t="str">
        <f t="shared" si="3"/>
        <v>0/</v>
      </c>
    </row>
    <row r="17" spans="7:12" x14ac:dyDescent="0.25">
      <c r="G17" t="s">
        <v>64</v>
      </c>
      <c r="K17" s="20" t="e">
        <f t="shared" si="2"/>
        <v>#DIV/0!</v>
      </c>
      <c r="L17" s="1" t="str">
        <f t="shared" si="3"/>
        <v>0/</v>
      </c>
    </row>
    <row r="18" spans="7:12" x14ac:dyDescent="0.25">
      <c r="G18" t="s">
        <v>65</v>
      </c>
      <c r="K18" s="20" t="e">
        <f t="shared" si="2"/>
        <v>#DIV/0!</v>
      </c>
      <c r="L18" s="1" t="str">
        <f t="shared" si="3"/>
        <v>0/</v>
      </c>
    </row>
    <row r="19" spans="7:12" x14ac:dyDescent="0.25">
      <c r="G19" t="s">
        <v>71</v>
      </c>
      <c r="K19" s="20" t="e">
        <f t="shared" si="2"/>
        <v>#DIV/0!</v>
      </c>
      <c r="L19" s="1" t="str">
        <f t="shared" si="3"/>
        <v>0/</v>
      </c>
    </row>
    <row r="20" spans="7:12" x14ac:dyDescent="0.25">
      <c r="H20">
        <f>SUM(H5:H19)</f>
        <v>0</v>
      </c>
      <c r="I20">
        <f>SUM(I5:I19)</f>
        <v>0</v>
      </c>
      <c r="J20">
        <f>SUM(J5:J19)</f>
        <v>0</v>
      </c>
      <c r="K20" s="20" t="e">
        <f t="shared" si="2"/>
        <v>#DIV/0!</v>
      </c>
      <c r="L20" s="1" t="str">
        <f t="shared" si="3"/>
        <v>0/0</v>
      </c>
    </row>
    <row r="21" spans="7:12" x14ac:dyDescent="0.25">
      <c r="K21" s="20"/>
      <c r="L21" s="1"/>
    </row>
    <row r="22" spans="7:12" x14ac:dyDescent="0.25">
      <c r="K22" s="20"/>
      <c r="L22" s="1"/>
    </row>
    <row r="23" spans="7:12" x14ac:dyDescent="0.25">
      <c r="K23" s="20"/>
      <c r="L23" s="1"/>
    </row>
    <row r="24" spans="7:12" x14ac:dyDescent="0.25">
      <c r="K24" s="20"/>
      <c r="L24" s="1"/>
    </row>
    <row r="25" spans="7:12" x14ac:dyDescent="0.25">
      <c r="K25" s="20"/>
      <c r="L25" s="1"/>
    </row>
    <row r="26" spans="7:12" x14ac:dyDescent="0.25">
      <c r="K26" s="20"/>
      <c r="L26" s="1"/>
    </row>
    <row r="27" spans="7:12" x14ac:dyDescent="0.25">
      <c r="K27" s="20"/>
      <c r="L27" s="1"/>
    </row>
    <row r="28" spans="7:12" x14ac:dyDescent="0.25">
      <c r="L28" s="1"/>
    </row>
  </sheetData>
  <phoneticPr fontId="6" type="noConversion"/>
  <conditionalFormatting sqref="K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{5B9E8ECC-3410-4F0A-93EF-DC58817D7761}</x14:id>
        </ext>
      </extLst>
    </cfRule>
  </conditionalFormatting>
  <conditionalFormatting sqref="K11:K27 K5:K9">
    <cfRule type="dataBar" priority="6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{5F8326CB-81B7-43EA-8F10-E254BE206702}</x14:id>
        </ext>
      </extLst>
    </cfRule>
  </conditionalFormatting>
  <pageMargins left="0.7" right="0.7" top="0.75" bottom="0.75" header="0.3" footer="0.3"/>
  <pageSetup paperSize="9" orientation="portrait" r:id="rId2"/>
  <headerFooter>
    <oddFooter>&amp;C&amp;1#&amp;"TIM Sans"&amp;8&amp;K4472C4Gruppo TIM - Uso Interno - Tutti i diritti riservati.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9E8ECC-3410-4F0A-93EF-DC58817D77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</xm:sqref>
        </x14:conditionalFormatting>
        <x14:conditionalFormatting xmlns:xm="http://schemas.microsoft.com/office/excel/2006/main">
          <x14:cfRule type="dataBar" id="{5F8326CB-81B7-43EA-8F10-E254BE2067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K11:K27 K5:K9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D13B63FF8904CB55E03904EF5B348" ma:contentTypeVersion="14" ma:contentTypeDescription="Create a new document." ma:contentTypeScope="" ma:versionID="a9927e36b5572151370fdd1b9eff1e27">
  <xsd:schema xmlns:xsd="http://www.w3.org/2001/XMLSchema" xmlns:xs="http://www.w3.org/2001/XMLSchema" xmlns:p="http://schemas.microsoft.com/office/2006/metadata/properties" xmlns:ns3="95555cc7-1244-4f0e-bd23-68be0497b98a" xmlns:ns4="e1c76302-4940-429f-ad21-ab394679d7c7" targetNamespace="http://schemas.microsoft.com/office/2006/metadata/properties" ma:root="true" ma:fieldsID="07a5fc7df0ab3f33cad4388e9877eee3" ns3:_="" ns4:_="">
    <xsd:import namespace="95555cc7-1244-4f0e-bd23-68be0497b98a"/>
    <xsd:import namespace="e1c76302-4940-429f-ad21-ab394679d7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55cc7-1244-4f0e-bd23-68be0497b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76302-4940-429f-ad21-ab394679d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A2DA7D-F3F1-4AB2-B82C-686D430FE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555cc7-1244-4f0e-bd23-68be0497b98a"/>
    <ds:schemaRef ds:uri="e1c76302-4940-429f-ad21-ab394679d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5D445-1759-4545-A07F-DC1CFFCC4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76775-6AD0-4C54-B234-017B8B60AB0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1c76302-4940-429f-ad21-ab394679d7c7"/>
    <ds:schemaRef ds:uri="95555cc7-1244-4f0e-bd23-68be0497b98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</vt:lpstr>
      <vt:lpstr>Per giorno</vt:lpstr>
      <vt:lpstr>W-L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Calanni Fraccono Sebastiano</dc:creator>
  <cp:lastModifiedBy>Calanni Fraccono Sebastiano</cp:lastModifiedBy>
  <cp:lastPrinted>2022-03-25T16:04:39Z</cp:lastPrinted>
  <dcterms:created xsi:type="dcterms:W3CDTF">2021-04-07T09:19:37Z</dcterms:created>
  <dcterms:modified xsi:type="dcterms:W3CDTF">2025-04-04T15:46:58Z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0x01010064FD13B63FF8904CB55E03904EF5B348</vt:lpwstr>
  </property>
  <property fmtid="{D5CDD505-2E9C-101B-9397-08002B2CF9AE}" pid="3" name="MSIP_Label_d6986fb0-3baa-42d2-89d5-89f9b25e6ac9_Enabled">
    <vt:lpwstr>true</vt:lpwstr>
  </property>
  <property fmtid="{D5CDD505-2E9C-101B-9397-08002B2CF9AE}" pid="4" name="MSIP_Label_d6986fb0-3baa-42d2-89d5-89f9b25e6ac9_SetDate">
    <vt:lpwstr>2023-11-19T09:42:18Z</vt:lpwstr>
  </property>
  <property fmtid="{D5CDD505-2E9C-101B-9397-08002B2CF9AE}" pid="5" name="MSIP_Label_d6986fb0-3baa-42d2-89d5-89f9b25e6ac9_Method">
    <vt:lpwstr>Standard</vt:lpwstr>
  </property>
  <property fmtid="{D5CDD505-2E9C-101B-9397-08002B2CF9AE}" pid="6" name="MSIP_Label_d6986fb0-3baa-42d2-89d5-89f9b25e6ac9_Name">
    <vt:lpwstr>Uso Interno</vt:lpwstr>
  </property>
  <property fmtid="{D5CDD505-2E9C-101B-9397-08002B2CF9AE}" pid="7" name="MSIP_Label_d6986fb0-3baa-42d2-89d5-89f9b25e6ac9_SiteId">
    <vt:lpwstr>6815f468-021c-48f2-a6b2-d65c8e979dfb</vt:lpwstr>
  </property>
  <property fmtid="{D5CDD505-2E9C-101B-9397-08002B2CF9AE}" pid="8" name="MSIP_Label_d6986fb0-3baa-42d2-89d5-89f9b25e6ac9_ActionId">
    <vt:lpwstr>b00d13f2-bc7b-4cac-ad21-6456b26e64c7</vt:lpwstr>
  </property>
  <property fmtid="{D5CDD505-2E9C-101B-9397-08002B2CF9AE}" pid="9" name="MSIP_Label_d6986fb0-3baa-42d2-89d5-89f9b25e6ac9_ContentBits">
    <vt:lpwstr>2</vt:lpwstr>
  </property>
</Properties>
</file>